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6510" activeTab="1"/>
  </bookViews>
  <sheets>
    <sheet name="Pivot" sheetId="1" r:id="rId1"/>
    <sheet name="Eurostar" sheetId="2" r:id="rId2"/>
  </sheets>
  <definedNames/>
  <calcPr fullCalcOnLoad="1"/>
  <pivotCaches>
    <pivotCache cacheId="14" r:id="rId3"/>
    <pivotCache cacheId="16" r:id="rId4"/>
    <pivotCache cacheId="13" r:id="rId5"/>
    <pivotCache cacheId="15" r:id="rId6"/>
  </pivotCaches>
</workbook>
</file>

<file path=xl/sharedStrings.xml><?xml version="1.0" encoding="utf-8"?>
<sst xmlns="http://schemas.openxmlformats.org/spreadsheetml/2006/main" count="462" uniqueCount="195">
  <si>
    <t>rec</t>
  </si>
  <si>
    <t>AV</t>
  </si>
  <si>
    <t>DS</t>
  </si>
  <si>
    <t>MT</t>
  </si>
  <si>
    <t>BN</t>
  </si>
  <si>
    <t>GP</t>
  </si>
  <si>
    <t>IU</t>
  </si>
  <si>
    <t>RK</t>
  </si>
  <si>
    <t>JHe</t>
  </si>
  <si>
    <t xml:space="preserve">EUROSTAR </t>
  </si>
  <si>
    <t>UK BOUND/ NORTHBOUND</t>
  </si>
  <si>
    <t>CONTINENT BOUND/ SOUTHBOUND</t>
  </si>
  <si>
    <t>miles</t>
  </si>
  <si>
    <t xml:space="preserve">  m</t>
  </si>
  <si>
    <t>s</t>
  </si>
  <si>
    <t>date</t>
  </si>
  <si>
    <t>veh</t>
  </si>
  <si>
    <t>mph</t>
  </si>
  <si>
    <t>section</t>
  </si>
  <si>
    <t>WATERLOO INTERNATIONAL and;-</t>
  </si>
  <si>
    <t>09</t>
  </si>
  <si>
    <t>03</t>
  </si>
  <si>
    <t>Lille Europe</t>
  </si>
  <si>
    <t>Paris Gare du Nord</t>
  </si>
  <si>
    <t>ASHFORD INTERNATIONAL and;-</t>
  </si>
  <si>
    <t>WL</t>
  </si>
  <si>
    <t>Marne-la-Valleé</t>
  </si>
  <si>
    <t>LILLE EUROPE and;-</t>
  </si>
  <si>
    <t>Bruxelles Midi</t>
  </si>
  <si>
    <t xml:space="preserve">OTHER RECORDS </t>
  </si>
  <si>
    <t>ET UK Portal</t>
  </si>
  <si>
    <t>CHANNEL TUNNEL TRANSIT</t>
  </si>
  <si>
    <t>(Portal - Portal)</t>
  </si>
  <si>
    <t>28</t>
  </si>
  <si>
    <t>New records</t>
  </si>
  <si>
    <t>LA</t>
  </si>
  <si>
    <t>Updated to:-</t>
  </si>
  <si>
    <t>Avignon Centre</t>
  </si>
  <si>
    <t>3201/02</t>
  </si>
  <si>
    <r>
      <t>ditto</t>
    </r>
    <r>
      <rPr>
        <b/>
        <sz val="8"/>
        <rFont val="Arial"/>
        <family val="2"/>
      </rPr>
      <t xml:space="preserve"> via CTRL</t>
    </r>
  </si>
  <si>
    <t>unit</t>
  </si>
  <si>
    <t>3007/08</t>
  </si>
  <si>
    <t>3107/08</t>
  </si>
  <si>
    <t>3103/04</t>
  </si>
  <si>
    <t>WATERLOO INTERNATIONAL and:-</t>
  </si>
  <si>
    <t>ET FRENCH PORTAL and:-</t>
  </si>
  <si>
    <t>3013/14</t>
  </si>
  <si>
    <t>3019/20</t>
  </si>
  <si>
    <t>3208/07</t>
  </si>
  <si>
    <t>07</t>
  </si>
  <si>
    <t>3217/18</t>
  </si>
  <si>
    <t>3218/17</t>
  </si>
  <si>
    <t>21.07.04</t>
  </si>
  <si>
    <t>19.06.04</t>
  </si>
  <si>
    <t>3011/12</t>
  </si>
  <si>
    <t>MH</t>
  </si>
  <si>
    <t>04.03.04</t>
  </si>
  <si>
    <t>AL</t>
  </si>
  <si>
    <t>17</t>
  </si>
  <si>
    <t>21.05.02</t>
  </si>
  <si>
    <t>3205/06</t>
  </si>
  <si>
    <t>00</t>
  </si>
  <si>
    <t>01.11.04</t>
  </si>
  <si>
    <t>02</t>
  </si>
  <si>
    <t>10.05.02</t>
  </si>
  <si>
    <t>3015/16</t>
  </si>
  <si>
    <t>06.04.04</t>
  </si>
  <si>
    <t>Ashford Int'l</t>
  </si>
  <si>
    <t>3005/06</t>
  </si>
  <si>
    <t>10.09.05</t>
  </si>
  <si>
    <t>21.06.03</t>
  </si>
  <si>
    <t>3202/01</t>
  </si>
  <si>
    <t>3221/22</t>
  </si>
  <si>
    <t>3211/12</t>
  </si>
  <si>
    <t>3021/22</t>
  </si>
  <si>
    <t>3215/16</t>
  </si>
  <si>
    <t>3006/05</t>
  </si>
  <si>
    <t>14</t>
  </si>
  <si>
    <t>06.07.06</t>
  </si>
  <si>
    <t>3209/10</t>
  </si>
  <si>
    <t>30.09.06</t>
  </si>
  <si>
    <t>26</t>
  </si>
  <si>
    <t>22.05.05</t>
  </si>
  <si>
    <t>PJ</t>
  </si>
  <si>
    <t>45</t>
  </si>
  <si>
    <t>06.06.04</t>
  </si>
  <si>
    <t>12.06.04</t>
  </si>
  <si>
    <t>15.06.96</t>
  </si>
  <si>
    <t>3229/30</t>
  </si>
  <si>
    <t>3214/13</t>
  </si>
  <si>
    <t>17.04.99</t>
  </si>
  <si>
    <t>07.07.01</t>
  </si>
  <si>
    <t>11.01.00</t>
  </si>
  <si>
    <t>3206/05</t>
  </si>
  <si>
    <t>11.08.05</t>
  </si>
  <si>
    <t>Grand Total</t>
  </si>
  <si>
    <t>Count of rec</t>
  </si>
  <si>
    <t>Total</t>
  </si>
  <si>
    <t>3xxx/xx</t>
  </si>
  <si>
    <t>PS</t>
  </si>
  <si>
    <t>3004/03</t>
  </si>
  <si>
    <t>For distance purposes a half train length allowed for at terminal stations.</t>
  </si>
  <si>
    <t>CALAIS FRÉTHUN and;-</t>
  </si>
  <si>
    <t>Calais Fréthun</t>
  </si>
  <si>
    <t>Paris Nord</t>
  </si>
  <si>
    <t>Brussels Midi</t>
  </si>
  <si>
    <t>St.PANCRAS INTERNATIONAL and:-</t>
  </si>
  <si>
    <t>EBBSFLEET INTERNATIONAL and:-</t>
  </si>
  <si>
    <t>km</t>
  </si>
  <si>
    <t>kph</t>
  </si>
  <si>
    <t>ASHFORD INTERNATIONAL and (by 'old' route):-</t>
  </si>
  <si>
    <t>LILLE EUROPE and (by 'old' route):-</t>
  </si>
  <si>
    <t>For 'other records' only the tunnel transit is 'pass to pass' - the others are 'start to pass' or 'pass to stop'.</t>
  </si>
  <si>
    <t>44</t>
  </si>
  <si>
    <t>24.11.07</t>
  </si>
  <si>
    <t>Count of kph</t>
  </si>
  <si>
    <t>13.11.07</t>
  </si>
  <si>
    <t>05</t>
  </si>
  <si>
    <t>14.09.07</t>
  </si>
  <si>
    <t>3230/29</t>
  </si>
  <si>
    <t>12.04.08</t>
  </si>
  <si>
    <t>3212/11</t>
  </si>
  <si>
    <t>FC/NS</t>
  </si>
  <si>
    <t>14.05.08</t>
  </si>
  <si>
    <t>3222/21</t>
  </si>
  <si>
    <t>23.05.08</t>
  </si>
  <si>
    <t>3003/04</t>
  </si>
  <si>
    <t>29.04.08</t>
  </si>
  <si>
    <t>3220/19</t>
  </si>
  <si>
    <t>04.08.08</t>
  </si>
  <si>
    <t>11</t>
  </si>
  <si>
    <t>JD</t>
  </si>
  <si>
    <t>08.02.08</t>
  </si>
  <si>
    <t>06.03.08</t>
  </si>
  <si>
    <t>FC</t>
  </si>
  <si>
    <t>30.04.09</t>
  </si>
  <si>
    <t>08</t>
  </si>
  <si>
    <t>03.05.09</t>
  </si>
  <si>
    <t>36</t>
  </si>
  <si>
    <t>EG</t>
  </si>
  <si>
    <t>17.08.08</t>
  </si>
  <si>
    <t>RD</t>
  </si>
  <si>
    <t>08.09.09</t>
  </si>
  <si>
    <t xml:space="preserve"> NORTHBOUND</t>
  </si>
  <si>
    <t>SOUTHBOUND</t>
  </si>
  <si>
    <t>Stratford International</t>
  </si>
  <si>
    <t>HS1 Domestic</t>
  </si>
  <si>
    <t>STRATFORD INTERNATIONAL and:</t>
  </si>
  <si>
    <t>EBBSFLEET INTERNATIONAL and:</t>
  </si>
  <si>
    <t>Ashford International</t>
  </si>
  <si>
    <t>15.12.09</t>
  </si>
  <si>
    <t>JR</t>
  </si>
  <si>
    <t>06.02.10</t>
  </si>
  <si>
    <t>JM</t>
  </si>
  <si>
    <t>15.09.10</t>
  </si>
  <si>
    <t>3223/24</t>
  </si>
  <si>
    <t>05.10.10</t>
  </si>
  <si>
    <t>BC</t>
  </si>
  <si>
    <t>24.02.11</t>
  </si>
  <si>
    <t>30xx/3011</t>
  </si>
  <si>
    <t>24.05.11</t>
  </si>
  <si>
    <t>Ebbsfleet Int'l</t>
  </si>
  <si>
    <t>17.08.11</t>
  </si>
  <si>
    <t>3008/10</t>
  </si>
  <si>
    <t>24</t>
  </si>
  <si>
    <t>30.06.10</t>
  </si>
  <si>
    <t>RNC</t>
  </si>
  <si>
    <t>(1)</t>
  </si>
  <si>
    <t>(1)-PJ/RN-C</t>
  </si>
  <si>
    <t>21.06.14</t>
  </si>
  <si>
    <t>30.01.10</t>
  </si>
  <si>
    <t>20.08.11</t>
  </si>
  <si>
    <t>34</t>
  </si>
  <si>
    <t>29.05.15</t>
  </si>
  <si>
    <t>37</t>
  </si>
  <si>
    <t>20.02.17</t>
  </si>
  <si>
    <t>3009/10</t>
  </si>
  <si>
    <t>#</t>
  </si>
  <si>
    <t>4005/06</t>
  </si>
  <si>
    <t>Jha</t>
  </si>
  <si>
    <t>08.12.17</t>
  </si>
  <si>
    <t>2 * 374</t>
  </si>
  <si>
    <t>15.03.18</t>
  </si>
  <si>
    <t>3216/15</t>
  </si>
  <si>
    <t>10.03.19</t>
  </si>
  <si>
    <t>4022/21</t>
  </si>
  <si>
    <t>av</t>
  </si>
  <si>
    <t>26.05.19</t>
  </si>
  <si>
    <t>Ebbsfleet Internal</t>
  </si>
  <si>
    <t>Ashford Interonal</t>
  </si>
  <si>
    <t>03.11.19</t>
  </si>
  <si>
    <t>17.10.19</t>
  </si>
  <si>
    <t>11.12.19</t>
  </si>
  <si>
    <t>4028/27</t>
  </si>
  <si>
    <t>02.01.20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</si>
</sst>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_);[Red]\(&quot;£&quot;#,##0\)"/>
    <numFmt numFmtId="173" formatCode="&quot;£&quot;#,##0.00_);[Red]\(&quot;£&quot;#,##0.00\)"/>
    <numFmt numFmtId="174" formatCode="0.0"/>
    <numFmt numFmtId="175" formatCode="[$-809]dd\ mmmm\ yyyy"/>
    <numFmt numFmtId="176" formatCode="dd/mm/yy;@"/>
    <numFmt numFmtId="177" formatCode="dd\.mm\.yy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0"/>
    <numFmt numFmtId="184" formatCode="[$-409]dddd\,\ mmmm\ d\,\ yyyy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b/>
      <i/>
      <sz val="8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left"/>
      <protection/>
    </xf>
    <xf numFmtId="177" fontId="6" fillId="33" borderId="0" xfId="0" applyNumberFormat="1" applyFont="1" applyFill="1" applyBorder="1" applyAlignment="1" applyProtection="1">
      <alignment horizontal="center"/>
      <protection/>
    </xf>
    <xf numFmtId="0" fontId="11" fillId="33" borderId="0" xfId="0" applyNumberFormat="1" applyFont="1" applyFill="1" applyBorder="1" applyAlignment="1" applyProtection="1">
      <alignment horizontal="center"/>
      <protection/>
    </xf>
    <xf numFmtId="2" fontId="6" fillId="33" borderId="0" xfId="0" applyNumberFormat="1" applyFont="1" applyFill="1" applyBorder="1" applyAlignment="1" applyProtection="1">
      <alignment horizontal="right"/>
      <protection/>
    </xf>
    <xf numFmtId="0" fontId="7" fillId="33" borderId="0" xfId="0" applyNumberFormat="1" applyFont="1" applyFill="1" applyBorder="1" applyAlignment="1" applyProtection="1">
      <alignment horizontal="right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177" fontId="7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/>
      <protection/>
    </xf>
    <xf numFmtId="2" fontId="6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2" fontId="6" fillId="33" borderId="0" xfId="0" applyNumberFormat="1" applyFont="1" applyFill="1" applyBorder="1" applyAlignment="1" applyProtection="1">
      <alignment horizontal="right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left"/>
      <protection/>
    </xf>
    <xf numFmtId="177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right"/>
      <protection/>
    </xf>
    <xf numFmtId="49" fontId="6" fillId="33" borderId="0" xfId="0" applyNumberFormat="1" applyFont="1" applyFill="1" applyBorder="1" applyAlignment="1" applyProtection="1">
      <alignment horizontal="left"/>
      <protection/>
    </xf>
    <xf numFmtId="14" fontId="6" fillId="33" borderId="0" xfId="0" applyNumberFormat="1" applyFont="1" applyFill="1" applyBorder="1" applyAlignment="1" applyProtection="1">
      <alignment/>
      <protection/>
    </xf>
    <xf numFmtId="1" fontId="13" fillId="33" borderId="0" xfId="0" applyNumberFormat="1" applyFont="1" applyFill="1" applyBorder="1" applyAlignment="1" applyProtection="1">
      <alignment horizontal="right"/>
      <protection/>
    </xf>
    <xf numFmtId="1" fontId="6" fillId="33" borderId="0" xfId="0" applyNumberFormat="1" applyFont="1" applyFill="1" applyBorder="1" applyAlignment="1" applyProtection="1">
      <alignment horizontal="right"/>
      <protection/>
    </xf>
    <xf numFmtId="49" fontId="13" fillId="33" borderId="0" xfId="0" applyNumberFormat="1" applyFont="1" applyFill="1" applyBorder="1" applyAlignment="1" applyProtection="1">
      <alignment horizontal="left"/>
      <protection/>
    </xf>
    <xf numFmtId="1" fontId="8" fillId="33" borderId="0" xfId="0" applyNumberFormat="1" applyFont="1" applyFill="1" applyBorder="1" applyAlignment="1" applyProtection="1">
      <alignment horizontal="center"/>
      <protection/>
    </xf>
    <xf numFmtId="1" fontId="8" fillId="33" borderId="0" xfId="0" applyNumberFormat="1" applyFont="1" applyFill="1" applyBorder="1" applyAlignment="1" applyProtection="1">
      <alignment horizontal="right"/>
      <protection/>
    </xf>
    <xf numFmtId="2" fontId="13" fillId="33" borderId="0" xfId="0" applyNumberFormat="1" applyFont="1" applyFill="1" applyBorder="1" applyAlignment="1" applyProtection="1">
      <alignment horizontal="right"/>
      <protection/>
    </xf>
    <xf numFmtId="0" fontId="13" fillId="33" borderId="0" xfId="0" applyNumberFormat="1" applyFont="1" applyFill="1" applyBorder="1" applyAlignment="1" applyProtection="1">
      <alignment/>
      <protection/>
    </xf>
    <xf numFmtId="177" fontId="13" fillId="33" borderId="0" xfId="0" applyNumberFormat="1" applyFont="1" applyFill="1" applyBorder="1" applyAlignment="1" applyProtection="1">
      <alignment horizontal="center"/>
      <protection/>
    </xf>
    <xf numFmtId="0" fontId="13" fillId="33" borderId="0" xfId="0" applyNumberFormat="1" applyFont="1" applyFill="1" applyBorder="1" applyAlignment="1" applyProtection="1">
      <alignment horizontal="center"/>
      <protection/>
    </xf>
    <xf numFmtId="0" fontId="13" fillId="33" borderId="0" xfId="0" applyNumberFormat="1" applyFont="1" applyFill="1" applyBorder="1" applyAlignment="1" applyProtection="1">
      <alignment horizontal="left"/>
      <protection/>
    </xf>
    <xf numFmtId="0" fontId="17" fillId="33" borderId="0" xfId="0" applyNumberFormat="1" applyFont="1" applyFill="1" applyBorder="1" applyAlignment="1" applyProtection="1">
      <alignment horizontal="center"/>
      <protection/>
    </xf>
    <xf numFmtId="1" fontId="6" fillId="33" borderId="0" xfId="0" applyNumberFormat="1" applyFont="1" applyFill="1" applyBorder="1" applyAlignment="1" applyProtection="1">
      <alignment horizontal="center"/>
      <protection/>
    </xf>
    <xf numFmtId="1" fontId="7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177" fontId="4" fillId="33" borderId="0" xfId="0" applyNumberFormat="1" applyFont="1" applyFill="1" applyBorder="1" applyAlignment="1" applyProtection="1">
      <alignment horizontal="center"/>
      <protection/>
    </xf>
    <xf numFmtId="1" fontId="4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NumberFormat="1" applyFont="1" applyFill="1" applyBorder="1" applyAlignment="1" applyProtection="1">
      <alignment horizontal="center"/>
      <protection/>
    </xf>
    <xf numFmtId="2" fontId="4" fillId="33" borderId="0" xfId="0" applyNumberFormat="1" applyFont="1" applyFill="1" applyBorder="1" applyAlignment="1" applyProtection="1">
      <alignment horizontal="right"/>
      <protection/>
    </xf>
    <xf numFmtId="0" fontId="12" fillId="33" borderId="0" xfId="0" applyNumberFormat="1" applyFont="1" applyFill="1" applyBorder="1" applyAlignment="1" applyProtection="1">
      <alignment horizontal="center"/>
      <protection/>
    </xf>
    <xf numFmtId="183" fontId="6" fillId="33" borderId="0" xfId="0" applyNumberFormat="1" applyFont="1" applyFill="1" applyBorder="1" applyAlignment="1" applyProtection="1">
      <alignment horizontal="left"/>
      <protection/>
    </xf>
    <xf numFmtId="174" fontId="6" fillId="33" borderId="0" xfId="0" applyNumberFormat="1" applyFont="1" applyFill="1" applyBorder="1" applyAlignment="1" applyProtection="1">
      <alignment horizontal="right"/>
      <protection/>
    </xf>
    <xf numFmtId="0" fontId="6" fillId="33" borderId="16" xfId="0" applyNumberFormat="1" applyFont="1" applyFill="1" applyBorder="1" applyAlignment="1" applyProtection="1">
      <alignment horizontal="center"/>
      <protection/>
    </xf>
    <xf numFmtId="0" fontId="10" fillId="33" borderId="16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right"/>
      <protection/>
    </xf>
    <xf numFmtId="15" fontId="9" fillId="33" borderId="0" xfId="0" applyNumberFormat="1" applyFont="1" applyFill="1" applyBorder="1" applyAlignment="1" applyProtection="1">
      <alignment horizontal="center"/>
      <protection/>
    </xf>
    <xf numFmtId="1" fontId="6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/>
      <protection/>
    </xf>
    <xf numFmtId="177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1" fontId="6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>
      <alignment/>
    </xf>
    <xf numFmtId="183" fontId="6" fillId="33" borderId="0" xfId="0" applyNumberFormat="1" applyFont="1" applyFill="1" applyBorder="1" applyAlignment="1" applyProtection="1">
      <alignment horizontal="left"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177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0" fontId="6" fillId="34" borderId="0" xfId="0" applyNumberFormat="1" applyFont="1" applyFill="1" applyBorder="1" applyAlignment="1" applyProtection="1">
      <alignment horizontal="center"/>
      <protection/>
    </xf>
    <xf numFmtId="0" fontId="6" fillId="34" borderId="0" xfId="0" applyNumberFormat="1" applyFont="1" applyFill="1" applyBorder="1" applyAlignment="1" applyProtection="1">
      <alignment/>
      <protection/>
    </xf>
    <xf numFmtId="0" fontId="6" fillId="34" borderId="0" xfId="0" applyNumberFormat="1" applyFont="1" applyFill="1" applyBorder="1" applyAlignment="1" applyProtection="1">
      <alignment horizontal="left"/>
      <protection/>
    </xf>
    <xf numFmtId="177" fontId="6" fillId="34" borderId="0" xfId="0" applyNumberFormat="1" applyFont="1" applyFill="1" applyBorder="1" applyAlignment="1" applyProtection="1">
      <alignment horizontal="center"/>
      <protection/>
    </xf>
    <xf numFmtId="14" fontId="6" fillId="34" borderId="0" xfId="0" applyNumberFormat="1" applyFont="1" applyFill="1" applyBorder="1" applyAlignment="1" applyProtection="1">
      <alignment/>
      <protection/>
    </xf>
    <xf numFmtId="1" fontId="6" fillId="34" borderId="0" xfId="0" applyNumberFormat="1" applyFont="1" applyFill="1" applyBorder="1" applyAlignment="1" applyProtection="1">
      <alignment horizontal="right"/>
      <protection/>
    </xf>
    <xf numFmtId="177" fontId="6" fillId="33" borderId="0" xfId="0" applyNumberFormat="1" applyFont="1" applyFill="1" applyBorder="1" applyAlignment="1">
      <alignment horizontal="center"/>
    </xf>
    <xf numFmtId="2" fontId="6" fillId="34" borderId="0" xfId="0" applyNumberFormat="1" applyFont="1" applyFill="1" applyBorder="1" applyAlignment="1" applyProtection="1">
      <alignment horizontal="right"/>
      <protection/>
    </xf>
    <xf numFmtId="2" fontId="6" fillId="34" borderId="0" xfId="0" applyNumberFormat="1" applyFont="1" applyFill="1" applyBorder="1" applyAlignment="1" applyProtection="1">
      <alignment horizontal="right"/>
      <protection/>
    </xf>
    <xf numFmtId="1" fontId="13" fillId="34" borderId="0" xfId="0" applyNumberFormat="1" applyFont="1" applyFill="1" applyBorder="1" applyAlignment="1" applyProtection="1">
      <alignment horizontal="right"/>
      <protection/>
    </xf>
    <xf numFmtId="0" fontId="6" fillId="34" borderId="0" xfId="0" applyNumberFormat="1" applyFont="1" applyFill="1" applyBorder="1" applyAlignment="1" applyProtection="1">
      <alignment horizontal="center"/>
      <protection/>
    </xf>
    <xf numFmtId="0" fontId="6" fillId="34" borderId="0" xfId="0" applyNumberFormat="1" applyFont="1" applyFill="1" applyBorder="1" applyAlignment="1" applyProtection="1">
      <alignment/>
      <protection/>
    </xf>
    <xf numFmtId="183" fontId="6" fillId="34" borderId="0" xfId="0" applyNumberFormat="1" applyFont="1" applyFill="1" applyBorder="1" applyAlignment="1" applyProtection="1">
      <alignment horizontal="left"/>
      <protection/>
    </xf>
    <xf numFmtId="177" fontId="6" fillId="34" borderId="0" xfId="0" applyNumberFormat="1" applyFont="1" applyFill="1" applyBorder="1" applyAlignment="1">
      <alignment horizontal="center"/>
    </xf>
    <xf numFmtId="0" fontId="6" fillId="34" borderId="0" xfId="0" applyNumberFormat="1" applyFont="1" applyFill="1" applyBorder="1" applyAlignment="1">
      <alignment/>
    </xf>
    <xf numFmtId="0" fontId="6" fillId="34" borderId="0" xfId="0" applyNumberFormat="1" applyFont="1" applyFill="1" applyBorder="1" applyAlignment="1">
      <alignment/>
    </xf>
    <xf numFmtId="49" fontId="6" fillId="34" borderId="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numFmt numFmtId="2" formatCode="0.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4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3:I101" sheet="Eurostar"/>
  </cacheSource>
  <cacheFields count="2">
    <cacheField name="kph">
      <sharedItems containsBlank="1" containsMixedTypes="1" containsNumber="1" count="75">
        <m/>
        <n v="151.66666666666666"/>
        <n v="199.07271612507665"/>
        <n v="204.33744399402602"/>
        <n v="229.14867807153965"/>
        <n v="188.7669381107492"/>
        <n v="206.25988023952095"/>
        <n v="228.57738061993857"/>
        <n v="206.0408580183861"/>
        <n v="147.78522167487688"/>
        <n v="191.84290909090907"/>
        <n v="215.313723150358"/>
        <n v="194.993452039058"/>
        <n v="207.64013597982236"/>
        <n v="228.4946507237256"/>
        <n v="247.40872865275145"/>
        <n v="202.29354330708662"/>
        <n v="238.8392572944297"/>
        <s v="mph"/>
        <n v="65.3921200750469"/>
        <n v="80.86153846153846"/>
        <n v="68.88645090510148"/>
        <n v="91.21853702862336"/>
        <n v="104.1774861878453"/>
        <n v="110.45585297642829"/>
        <n v="121.92576274920145"/>
        <n v="84.76363636363637"/>
        <n v="116.49629848978383"/>
        <n v="134.62044124268348"/>
        <n v="129.78728094345863"/>
        <n v="59.321933085501854"/>
        <s v="kph"/>
        <n v="217.37560975609756"/>
        <n v="235.20731707317074"/>
        <n v="161.57722419928825"/>
        <n v="236.1831234256927"/>
        <n v="231.4849315068493"/>
        <n v="252.8669795221843"/>
        <n v="69.23899540912774"/>
        <n v="89.64902506963789"/>
        <n v="91.872"/>
        <n v="166.93150684931507"/>
        <n v="180.33550792171482"/>
        <n v="212.7628647214854"/>
        <n v="163.98363636363638"/>
        <n v="146.08695652173913"/>
        <n v="182.7145317545748"/>
        <n v="200.0278370514064"/>
        <n v="198.1313183949974"/>
        <n v="84.23471882640587"/>
        <n v="144.61896089983932"/>
        <n v="146.41340782122904"/>
        <n v="233.37770095073466"/>
        <n v="187.71027764247444"/>
        <n v="196.61693877551022"/>
        <n v="198.58568807339452"/>
        <n v="188.3524926686217"/>
        <n v="199.527"/>
        <n v="216.6709886547812"/>
        <n v="248.15583001884025"/>
        <n v="222.85344436033307"/>
        <n v="228.20741671904463"/>
        <n v="229.60714285714286"/>
        <n v="203.36767527675275"/>
        <n v="200.45819592628516"/>
        <n v="150.7940161104718"/>
        <n v="199.15725"/>
        <n v="87"/>
        <n v="192.39600599101348"/>
        <n v="223.0773656320969"/>
        <n v="217.3150098425197"/>
        <n v="249.98743146351748"/>
        <n v="195.4204868154158"/>
        <n v="219.11768255884127"/>
        <n v="193.50570021111895"/>
      </sharedItems>
    </cacheField>
    <cacheField name="rec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Q3:R101" sheet="Eurostar"/>
  </cacheSource>
  <cacheFields count="2">
    <cacheField name="kph">
      <sharedItems containsBlank="1" containsMixedTypes="1" containsNumber="1" count="70">
        <m/>
        <n v="156.18593563766387"/>
        <n v="196.18586102719036"/>
        <n v="184.24126394052047"/>
        <n v="208.03840139009554"/>
        <n v="226.29874584079857"/>
        <n v="200.86211849192102"/>
        <n v="184.0838894184938"/>
        <n v="182.3400707825403"/>
        <n v="202.09454901002198"/>
        <n v="225.02177020340847"/>
        <n v="148.64215740231148"/>
        <n v="191.98326258338386"/>
        <n v="221.75889400921662"/>
        <n v="218.45848375451263"/>
        <n v="248.5318932655654"/>
        <n v="189.9079960513327"/>
        <n v="240.0739336492891"/>
        <s v="mph"/>
        <n v="64.34584615384615"/>
        <n v="80.42846212700842"/>
        <n v="67.42028985507247"/>
        <n v="82.40122110771915"/>
        <n v="87.07025151777971"/>
        <n v="101.34900906953308"/>
        <n v="109.75034729112919"/>
        <n v="120.01560975609756"/>
        <n v="104.52145869511287"/>
        <n v="72.62283737024221"/>
        <n v="112.22019395322305"/>
        <n v="134.95937405958472"/>
        <n v="115.05296745373325"/>
        <n v="131.84347534008845"/>
        <n v="60.65366100836078"/>
        <s v="kph"/>
        <n v="219.7578082191781"/>
        <n v="220.42285714285714"/>
        <n v="159.94014084507043"/>
        <n v="240.1144686299616"/>
        <n v="218.02364418938308"/>
        <n v="254.73751611516977"/>
        <n v="69.74755168661589"/>
        <n v="85.39701492537313"/>
        <n v="91.23287671232876"/>
        <n v="162.36"/>
        <n v="186.60423348300193"/>
        <n v="179.6657381615599"/>
        <n v="195.94906457453231"/>
        <n v="160.48764415156506"/>
        <n v="208.0261941448382"/>
        <n v="199.93483246463146"/>
        <n v="226.07161504991043"/>
        <n v="161.55223880597015"/>
        <n v="218.46116504854368"/>
        <n v="193.1878612716763"/>
        <n v="88.3289124668435"/>
        <n v="195.62830564784053"/>
        <n v="208.91392114329463"/>
        <n v="189.49363443895555"/>
        <n v="194.77360527894425"/>
        <n v="215.97092084006462"/>
        <n v="189.24313338038107"/>
        <n v="207.65291051259774"/>
        <n v="179.3327154772938"/>
        <n v="217.4985964048264"/>
        <n v="208.62504118616147"/>
        <n v="195.21864647420728"/>
        <n v="217.58107008289377"/>
        <n v="175.1131221719457"/>
        <n v="195.08016079451406"/>
      </sharedItems>
    </cacheField>
    <cacheField name="rec">
      <sharedItems containsMixedTypes="0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I3:I101" sheet="Eurostar"/>
  </cacheSource>
  <cacheFields count="1">
    <cacheField name="rec">
      <sharedItems containsBlank="1" containsMixedTypes="1" containsNumber="1" containsInteger="1" count="23">
        <m/>
        <s v="AV"/>
        <s v="JD"/>
        <s v="BN"/>
        <s v="EG"/>
        <s v="JM"/>
        <s v="JHe"/>
        <s v="(1)"/>
        <s v="AL"/>
        <s v="DS"/>
        <s v="PJ"/>
        <s v="rec"/>
        <s v="MH"/>
        <s v="MT"/>
        <s v="WL"/>
        <n v="2"/>
        <s v="Updated to:-"/>
        <s v="JR"/>
        <s v="IU"/>
        <n v="0"/>
        <n v="6"/>
        <n v="1"/>
        <n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R3:R101" sheet="Eurostar"/>
  </cacheSource>
  <cacheFields count="1">
    <cacheField name="rec">
      <sharedItems containsBlank="1" containsMixedTypes="0" count="24">
        <m/>
        <s v="LA"/>
        <s v="BN"/>
        <s v="RD"/>
        <s v="AV"/>
        <s v="FC/NS"/>
        <s v="RNC"/>
        <s v="BC"/>
        <s v="AL"/>
        <s v="JHe"/>
        <s v="DS"/>
        <s v="FC"/>
        <s v="PS"/>
        <s v="IU"/>
        <s v="PJ"/>
        <s v="rec"/>
        <s v="RK"/>
        <s v="GP"/>
        <s v="WL"/>
        <s v="MT"/>
        <s v="SOUTHBOUND"/>
        <s v="MH"/>
        <s v="RJa"/>
        <s v="JM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4" cacheId="1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:H45" firstHeaderRow="2" firstDataRow="2" firstDataCol="1"/>
  <pivotFields count="2">
    <pivotField axis="axisRow" dataField="1" compact="0" outline="0" subtotalTop="0" showAll="0">
      <items count="76">
        <item x="37"/>
        <item x="15"/>
        <item x="17"/>
        <item x="35"/>
        <item x="33"/>
        <item x="36"/>
        <item x="4"/>
        <item x="7"/>
        <item m="1" x="61"/>
        <item x="32"/>
        <item x="11"/>
        <item x="13"/>
        <item x="6"/>
        <item x="8"/>
        <item x="3"/>
        <item x="16"/>
        <item x="2"/>
        <item x="12"/>
        <item x="10"/>
        <item x="5"/>
        <item x="42"/>
        <item x="41"/>
        <item x="34"/>
        <item m="1" x="65"/>
        <item m="1" x="50"/>
        <item x="28"/>
        <item x="29"/>
        <item x="25"/>
        <item x="27"/>
        <item x="24"/>
        <item x="23"/>
        <item x="40"/>
        <item x="22"/>
        <item x="39"/>
        <item x="26"/>
        <item x="20"/>
        <item x="38"/>
        <item x="21"/>
        <item x="19"/>
        <item x="30"/>
        <item m="1" x="67"/>
        <item m="1" x="63"/>
        <item m="1" x="57"/>
        <item m="1" x="54"/>
        <item m="1" x="49"/>
        <item m="1" x="73"/>
        <item m="1" x="45"/>
        <item m="1" x="71"/>
        <item m="1" x="69"/>
        <item m="1" x="52"/>
        <item m="1" x="55"/>
        <item m="1" x="72"/>
        <item m="1" x="59"/>
        <item m="1" x="51"/>
        <item m="1" x="58"/>
        <item m="1" x="64"/>
        <item m="1" x="68"/>
        <item m="1" x="62"/>
        <item m="1" x="60"/>
        <item m="1" x="47"/>
        <item m="1" x="66"/>
        <item m="1" x="44"/>
        <item m="1" x="70"/>
        <item m="1" x="43"/>
        <item m="1" x="74"/>
        <item m="1" x="56"/>
        <item m="1" x="53"/>
        <item h="1" x="18"/>
        <item h="1" x="31"/>
        <item h="1" x="0"/>
        <item m="1" x="48"/>
        <item m="1" x="46"/>
        <item x="1"/>
        <item x="9"/>
        <item x="14"/>
        <item t="default"/>
      </items>
    </pivotField>
    <pivotField compact="0" outline="0" subtotalTop="0" showAll="0"/>
  </pivotFields>
  <rowFields count="1">
    <field x="0"/>
  </rowFields>
  <rowItems count="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72"/>
    </i>
    <i>
      <x v="73"/>
    </i>
    <i>
      <x v="74"/>
    </i>
    <i t="grand">
      <x/>
    </i>
  </rowItems>
  <colItems count="1">
    <i/>
  </colItems>
  <dataFields count="1">
    <dataField name="Count of kph" fld="0" subtotal="count" baseField="0" baseItem="0"/>
  </dataFields>
  <formats count="2"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1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:K49" firstHeaderRow="2" firstDataRow="2" firstDataCol="1"/>
  <pivotFields count="2">
    <pivotField axis="axisRow" dataField="1" compact="0" outline="0" subtotalTop="0" showAll="0">
      <items count="71">
        <item x="40"/>
        <item x="15"/>
        <item x="38"/>
        <item x="17"/>
        <item x="5"/>
        <item x="10"/>
        <item x="13"/>
        <item x="36"/>
        <item x="35"/>
        <item x="14"/>
        <item x="39"/>
        <item x="4"/>
        <item x="9"/>
        <item m="1" x="50"/>
        <item x="2"/>
        <item x="12"/>
        <item x="16"/>
        <item x="3"/>
        <item x="7"/>
        <item x="8"/>
        <item x="46"/>
        <item m="1" x="52"/>
        <item x="37"/>
        <item x="1"/>
        <item x="11"/>
        <item x="30"/>
        <item x="32"/>
        <item x="26"/>
        <item x="31"/>
        <item x="29"/>
        <item x="25"/>
        <item x="27"/>
        <item x="24"/>
        <item x="43"/>
        <item x="23"/>
        <item x="42"/>
        <item x="22"/>
        <item x="20"/>
        <item x="28"/>
        <item x="41"/>
        <item x="21"/>
        <item x="19"/>
        <item x="33"/>
        <item m="1" x="58"/>
        <item m="1" x="63"/>
        <item m="1" x="53"/>
        <item m="1" x="68"/>
        <item m="1" x="48"/>
        <item m="1" x="55"/>
        <item m="1" x="47"/>
        <item m="1" x="59"/>
        <item m="1" x="67"/>
        <item m="1" x="60"/>
        <item m="1" x="57"/>
        <item m="1" x="51"/>
        <item m="1" x="49"/>
        <item m="1" x="62"/>
        <item m="1" x="66"/>
        <item m="1" x="61"/>
        <item m="1" x="64"/>
        <item m="1" x="56"/>
        <item m="1" x="69"/>
        <item m="1" x="54"/>
        <item m="1" x="65"/>
        <item h="1" x="34"/>
        <item h="1" x="18"/>
        <item h="1" x="0"/>
        <item x="6"/>
        <item x="44"/>
        <item x="45"/>
        <item t="default"/>
      </items>
    </pivotField>
    <pivotField compact="0" outline="0" subtotalTop="0" showAll="0"/>
  </pivotFields>
  <rowFields count="1">
    <field x="0"/>
  </rowFields>
  <rowItems count="4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>
      <x v="15"/>
    </i>
    <i>
      <x v="16"/>
    </i>
    <i>
      <x v="17"/>
    </i>
    <i>
      <x v="18"/>
    </i>
    <i>
      <x v="19"/>
    </i>
    <i>
      <x v="20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67"/>
    </i>
    <i>
      <x v="68"/>
    </i>
    <i>
      <x v="69"/>
    </i>
    <i t="grand">
      <x/>
    </i>
  </rowItems>
  <colItems count="1">
    <i/>
  </colItems>
  <dataFields count="1">
    <dataField name="Count of kph" fld="0" subtotal="count" baseField="0" baseItem="0"/>
  </dataFields>
  <formats count="2"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" cacheId="1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:E23" firstHeaderRow="2" firstDataRow="2" firstDataCol="1"/>
  <pivotFields count="1">
    <pivotField axis="axisRow" dataField="1" compact="0" outline="0" subtotalTop="0" showAll="0">
      <items count="25">
        <item x="14"/>
        <item x="4"/>
        <item x="10"/>
        <item x="8"/>
        <item x="9"/>
        <item x="1"/>
        <item x="16"/>
        <item x="13"/>
        <item x="18"/>
        <item x="19"/>
        <item x="17"/>
        <item x="12"/>
        <item x="5"/>
        <item x="11"/>
        <item x="3"/>
        <item x="2"/>
        <item x="7"/>
        <item m="1" x="22"/>
        <item h="1" x="20"/>
        <item h="1" x="15"/>
        <item m="1" x="21"/>
        <item h="1" x="0"/>
        <item m="1" x="23"/>
        <item x="6"/>
        <item t="default"/>
      </items>
    </pivotField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23"/>
    </i>
    <i t="grand">
      <x/>
    </i>
  </rowItems>
  <colItems count="1">
    <i/>
  </colItems>
  <dataFields count="1">
    <dataField name="Count of rec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2" firstHeaderRow="2" firstDataRow="2" firstDataCol="1"/>
  <pivotFields count="1">
    <pivotField axis="axisRow" dataField="1" compact="0" outline="0" subtotalTop="0" showAll="0">
      <items count="24">
        <item x="10"/>
        <item x="9"/>
        <item x="3"/>
        <item x="1"/>
        <item x="6"/>
        <item x="8"/>
        <item x="13"/>
        <item x="4"/>
        <item x="18"/>
        <item x="17"/>
        <item x="14"/>
        <item x="12"/>
        <item x="2"/>
        <item x="16"/>
        <item x="5"/>
        <item m="1" x="19"/>
        <item m="1" x="22"/>
        <item h="1" m="1" x="20"/>
        <item h="1" x="11"/>
        <item h="1" x="0"/>
        <item m="1" x="21"/>
        <item x="7"/>
        <item x="15"/>
        <item t="default"/>
      </items>
    </pivotField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21"/>
    </i>
    <i>
      <x v="22"/>
    </i>
    <i t="grand">
      <x/>
    </i>
  </rowItems>
  <colItems count="1">
    <i/>
  </colItems>
  <dataFields count="1">
    <dataField name="Count of rec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9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11.57421875" style="0" bestFit="1" customWidth="1"/>
    <col min="2" max="2" width="5.421875" style="0" bestFit="1" customWidth="1"/>
    <col min="3" max="3" width="5.7109375" style="0" customWidth="1"/>
    <col min="4" max="4" width="11.140625" style="0" customWidth="1"/>
    <col min="5" max="5" width="5.421875" style="0" bestFit="1" customWidth="1"/>
    <col min="6" max="6" width="5.421875" style="0" customWidth="1"/>
    <col min="7" max="7" width="11.421875" style="0" customWidth="1"/>
    <col min="8" max="8" width="5.421875" style="0" customWidth="1"/>
    <col min="9" max="9" width="5.421875" style="0" bestFit="1" customWidth="1"/>
    <col min="10" max="10" width="11.421875" style="0" bestFit="1" customWidth="1"/>
    <col min="11" max="12" width="5.421875" style="0" customWidth="1"/>
  </cols>
  <sheetData>
    <row r="3" spans="1:11" ht="12.75">
      <c r="A3" s="2" t="s">
        <v>96</v>
      </c>
      <c r="B3" s="5"/>
      <c r="D3" s="2" t="s">
        <v>96</v>
      </c>
      <c r="E3" s="5"/>
      <c r="G3" s="2" t="s">
        <v>115</v>
      </c>
      <c r="H3" s="5"/>
      <c r="J3" s="2" t="s">
        <v>115</v>
      </c>
      <c r="K3" s="5"/>
    </row>
    <row r="4" spans="1:11" ht="12.75">
      <c r="A4" s="2" t="s">
        <v>0</v>
      </c>
      <c r="B4" s="5" t="s">
        <v>97</v>
      </c>
      <c r="D4" s="2" t="s">
        <v>0</v>
      </c>
      <c r="E4" s="5" t="s">
        <v>97</v>
      </c>
      <c r="G4" s="2" t="s">
        <v>109</v>
      </c>
      <c r="H4" s="5" t="s">
        <v>97</v>
      </c>
      <c r="J4" s="2" t="s">
        <v>109</v>
      </c>
      <c r="K4" s="5" t="s">
        <v>97</v>
      </c>
    </row>
    <row r="5" spans="1:11" ht="12.75">
      <c r="A5" s="1" t="s">
        <v>83</v>
      </c>
      <c r="B5" s="6">
        <v>8</v>
      </c>
      <c r="D5" s="1" t="s">
        <v>83</v>
      </c>
      <c r="E5" s="6">
        <v>9</v>
      </c>
      <c r="G5" s="9">
        <v>252.8669795221843</v>
      </c>
      <c r="H5" s="6">
        <v>1</v>
      </c>
      <c r="J5" s="9">
        <v>254.73751611516977</v>
      </c>
      <c r="K5" s="6">
        <v>1</v>
      </c>
    </row>
    <row r="6" spans="1:11" ht="12.75">
      <c r="A6" s="3" t="s">
        <v>2</v>
      </c>
      <c r="B6" s="7">
        <v>6</v>
      </c>
      <c r="D6" s="3" t="s">
        <v>1</v>
      </c>
      <c r="E6" s="7">
        <v>7</v>
      </c>
      <c r="G6" s="10">
        <v>247.40872865275145</v>
      </c>
      <c r="H6" s="7">
        <v>1</v>
      </c>
      <c r="J6" s="10">
        <v>248.5318932655654</v>
      </c>
      <c r="K6" s="7">
        <v>1</v>
      </c>
    </row>
    <row r="7" spans="1:11" ht="12.75">
      <c r="A7" s="3" t="s">
        <v>4</v>
      </c>
      <c r="B7" s="7">
        <v>6</v>
      </c>
      <c r="D7" s="3" t="s">
        <v>2</v>
      </c>
      <c r="E7" s="7">
        <v>6</v>
      </c>
      <c r="G7" s="10">
        <v>238.8392572944297</v>
      </c>
      <c r="H7" s="7">
        <v>1</v>
      </c>
      <c r="J7" s="10">
        <v>240.1144686299616</v>
      </c>
      <c r="K7" s="7">
        <v>1</v>
      </c>
    </row>
    <row r="8" spans="1:11" ht="12.75">
      <c r="A8" s="3" t="s">
        <v>1</v>
      </c>
      <c r="B8" s="7">
        <v>4</v>
      </c>
      <c r="D8" s="3" t="s">
        <v>57</v>
      </c>
      <c r="E8" s="7">
        <v>5</v>
      </c>
      <c r="G8" s="10">
        <v>236.1831234256927</v>
      </c>
      <c r="H8" s="7">
        <v>1</v>
      </c>
      <c r="J8" s="10">
        <v>240.0739336492891</v>
      </c>
      <c r="K8" s="7">
        <v>1</v>
      </c>
    </row>
    <row r="9" spans="1:11" ht="12.75">
      <c r="A9" s="3" t="s">
        <v>8</v>
      </c>
      <c r="B9" s="7">
        <v>2</v>
      </c>
      <c r="D9" s="3" t="s">
        <v>8</v>
      </c>
      <c r="E9" s="7">
        <v>3</v>
      </c>
      <c r="G9" s="10">
        <v>235.20731707317074</v>
      </c>
      <c r="H9" s="7">
        <v>1</v>
      </c>
      <c r="J9" s="10">
        <v>226.29874584079857</v>
      </c>
      <c r="K9" s="7">
        <v>1</v>
      </c>
    </row>
    <row r="10" spans="1:11" ht="12.75">
      <c r="A10" s="3" t="s">
        <v>57</v>
      </c>
      <c r="B10" s="7">
        <v>2</v>
      </c>
      <c r="D10" s="3" t="s">
        <v>35</v>
      </c>
      <c r="E10" s="7">
        <v>2</v>
      </c>
      <c r="G10" s="10">
        <v>231.4849315068493</v>
      </c>
      <c r="H10" s="7">
        <v>1</v>
      </c>
      <c r="J10" s="10">
        <v>225.02177020340847</v>
      </c>
      <c r="K10" s="7">
        <v>1</v>
      </c>
    </row>
    <row r="11" spans="1:11" ht="12.75">
      <c r="A11" s="3" t="s">
        <v>3</v>
      </c>
      <c r="B11" s="7">
        <v>2</v>
      </c>
      <c r="D11" s="3" t="s">
        <v>7</v>
      </c>
      <c r="E11" s="7">
        <v>1</v>
      </c>
      <c r="G11" s="10">
        <v>229.14867807153965</v>
      </c>
      <c r="H11" s="7">
        <v>1</v>
      </c>
      <c r="J11" s="10">
        <v>221.75889400921662</v>
      </c>
      <c r="K11" s="7">
        <v>1</v>
      </c>
    </row>
    <row r="12" spans="1:11" ht="12.75">
      <c r="A12" s="3" t="s">
        <v>139</v>
      </c>
      <c r="B12" s="7">
        <v>2</v>
      </c>
      <c r="D12" s="3" t="s">
        <v>6</v>
      </c>
      <c r="E12" s="7">
        <v>1</v>
      </c>
      <c r="G12" s="10">
        <v>228.57738061993857</v>
      </c>
      <c r="H12" s="7">
        <v>1</v>
      </c>
      <c r="J12" s="10">
        <v>220.42285714285714</v>
      </c>
      <c r="K12" s="7">
        <v>1</v>
      </c>
    </row>
    <row r="13" spans="1:11" ht="12.75">
      <c r="A13" s="3" t="s">
        <v>6</v>
      </c>
      <c r="B13" s="7">
        <v>1</v>
      </c>
      <c r="D13" s="3" t="s">
        <v>25</v>
      </c>
      <c r="E13" s="7">
        <v>1</v>
      </c>
      <c r="G13" s="10">
        <v>217.37560975609756</v>
      </c>
      <c r="H13" s="7">
        <v>1</v>
      </c>
      <c r="J13" s="10">
        <v>219.7578082191781</v>
      </c>
      <c r="K13" s="7">
        <v>1</v>
      </c>
    </row>
    <row r="14" spans="1:11" ht="12.75">
      <c r="A14" s="3" t="s">
        <v>151</v>
      </c>
      <c r="B14" s="7">
        <v>1</v>
      </c>
      <c r="D14" s="3" t="s">
        <v>3</v>
      </c>
      <c r="E14" s="7">
        <v>1</v>
      </c>
      <c r="G14" s="10">
        <v>215.313723150358</v>
      </c>
      <c r="H14" s="7">
        <v>1</v>
      </c>
      <c r="J14" s="10">
        <v>218.45848375451263</v>
      </c>
      <c r="K14" s="7">
        <v>1</v>
      </c>
    </row>
    <row r="15" spans="1:11" ht="12.75">
      <c r="A15" s="3" t="s">
        <v>25</v>
      </c>
      <c r="B15" s="7">
        <v>1</v>
      </c>
      <c r="D15" s="3" t="s">
        <v>5</v>
      </c>
      <c r="E15" s="7">
        <v>1</v>
      </c>
      <c r="G15" s="10">
        <v>207.64013597982236</v>
      </c>
      <c r="H15" s="7">
        <v>1</v>
      </c>
      <c r="J15" s="10">
        <v>218.02364418938308</v>
      </c>
      <c r="K15" s="7">
        <v>1</v>
      </c>
    </row>
    <row r="16" spans="1:11" ht="12.75">
      <c r="A16" s="3" t="s">
        <v>55</v>
      </c>
      <c r="B16" s="7">
        <v>1</v>
      </c>
      <c r="D16" s="3" t="s">
        <v>99</v>
      </c>
      <c r="E16" s="7">
        <v>1</v>
      </c>
      <c r="G16" s="10">
        <v>206.25988023952095</v>
      </c>
      <c r="H16" s="7">
        <v>1</v>
      </c>
      <c r="J16" s="10">
        <v>208.03840139009554</v>
      </c>
      <c r="K16" s="7">
        <v>1</v>
      </c>
    </row>
    <row r="17" spans="1:11" ht="12.75">
      <c r="A17" s="3" t="s">
        <v>131</v>
      </c>
      <c r="B17" s="7">
        <v>1</v>
      </c>
      <c r="D17" s="3" t="s">
        <v>122</v>
      </c>
      <c r="E17" s="7">
        <v>1</v>
      </c>
      <c r="G17" s="10">
        <v>206.0408580183861</v>
      </c>
      <c r="H17" s="7">
        <v>1</v>
      </c>
      <c r="J17" s="10">
        <v>202.09454901002198</v>
      </c>
      <c r="K17" s="7">
        <v>1</v>
      </c>
    </row>
    <row r="18" spans="1:11" ht="12.75">
      <c r="A18" s="3" t="s">
        <v>36</v>
      </c>
      <c r="B18" s="7">
        <v>1</v>
      </c>
      <c r="D18" s="3" t="s">
        <v>134</v>
      </c>
      <c r="E18" s="7">
        <v>1</v>
      </c>
      <c r="G18" s="10">
        <v>204.33744399402602</v>
      </c>
      <c r="H18" s="7">
        <v>1</v>
      </c>
      <c r="J18" s="10">
        <v>196.18586102719036</v>
      </c>
      <c r="K18" s="7">
        <v>1</v>
      </c>
    </row>
    <row r="19" spans="1:11" ht="12.75">
      <c r="A19" s="3" t="s">
        <v>153</v>
      </c>
      <c r="B19" s="7">
        <v>1</v>
      </c>
      <c r="D19" s="3" t="s">
        <v>141</v>
      </c>
      <c r="E19" s="7">
        <v>1</v>
      </c>
      <c r="G19" s="10">
        <v>202.29354330708662</v>
      </c>
      <c r="H19" s="7">
        <v>1</v>
      </c>
      <c r="J19" s="10">
        <v>191.98326258338386</v>
      </c>
      <c r="K19" s="7">
        <v>1</v>
      </c>
    </row>
    <row r="20" spans="1:11" ht="12.75">
      <c r="A20" s="3" t="s">
        <v>167</v>
      </c>
      <c r="B20" s="7">
        <v>2</v>
      </c>
      <c r="D20" s="3" t="s">
        <v>4</v>
      </c>
      <c r="E20" s="7">
        <v>1</v>
      </c>
      <c r="G20" s="10">
        <v>199.07271612507665</v>
      </c>
      <c r="H20" s="7">
        <v>1</v>
      </c>
      <c r="J20" s="10">
        <v>189.9079960513327</v>
      </c>
      <c r="K20" s="7">
        <v>1</v>
      </c>
    </row>
    <row r="21" spans="1:11" ht="12.75">
      <c r="A21" s="3">
        <v>2</v>
      </c>
      <c r="B21" s="7">
        <v>1</v>
      </c>
      <c r="D21" s="3" t="s">
        <v>157</v>
      </c>
      <c r="E21" s="7">
        <v>1</v>
      </c>
      <c r="G21" s="10">
        <v>194.993452039058</v>
      </c>
      <c r="H21" s="7">
        <v>1</v>
      </c>
      <c r="J21" s="10">
        <v>184.24126394052047</v>
      </c>
      <c r="K21" s="7">
        <v>1</v>
      </c>
    </row>
    <row r="22" spans="1:11" ht="12.75">
      <c r="A22" s="4" t="s">
        <v>95</v>
      </c>
      <c r="B22" s="8">
        <v>42</v>
      </c>
      <c r="D22" s="3" t="s">
        <v>166</v>
      </c>
      <c r="E22" s="7">
        <v>1</v>
      </c>
      <c r="G22" s="10">
        <v>191.84290909090907</v>
      </c>
      <c r="H22" s="7">
        <v>1</v>
      </c>
      <c r="J22" s="10">
        <v>184.0838894184938</v>
      </c>
      <c r="K22" s="7">
        <v>1</v>
      </c>
    </row>
    <row r="23" spans="4:11" ht="12.75">
      <c r="D23" s="4" t="s">
        <v>95</v>
      </c>
      <c r="E23" s="8">
        <v>44</v>
      </c>
      <c r="G23" s="10">
        <v>188.7669381107492</v>
      </c>
      <c r="H23" s="7">
        <v>1</v>
      </c>
      <c r="J23" s="10">
        <v>182.3400707825403</v>
      </c>
      <c r="K23" s="7">
        <v>1</v>
      </c>
    </row>
    <row r="24" spans="7:11" ht="12.75">
      <c r="G24" s="10">
        <v>180.33550792171482</v>
      </c>
      <c r="H24" s="7">
        <v>1</v>
      </c>
      <c r="J24" s="10">
        <v>179.6657381615599</v>
      </c>
      <c r="K24" s="7">
        <v>1</v>
      </c>
    </row>
    <row r="25" spans="7:11" ht="12.75">
      <c r="G25" s="10">
        <v>166.93150684931507</v>
      </c>
      <c r="H25" s="7">
        <v>1</v>
      </c>
      <c r="J25" s="10">
        <v>159.94014084507043</v>
      </c>
      <c r="K25" s="7">
        <v>1</v>
      </c>
    </row>
    <row r="26" spans="7:11" ht="12.75">
      <c r="G26" s="10">
        <v>161.57722419928825</v>
      </c>
      <c r="H26" s="7">
        <v>1</v>
      </c>
      <c r="J26" s="10">
        <v>156.18593563766387</v>
      </c>
      <c r="K26" s="7">
        <v>1</v>
      </c>
    </row>
    <row r="27" spans="7:11" ht="12.75">
      <c r="G27" s="10">
        <v>134.62044124268348</v>
      </c>
      <c r="H27" s="7">
        <v>1</v>
      </c>
      <c r="J27" s="10">
        <v>148.64215740231148</v>
      </c>
      <c r="K27" s="7">
        <v>1</v>
      </c>
    </row>
    <row r="28" spans="7:11" ht="12.75">
      <c r="G28" s="10">
        <v>129.78728094345863</v>
      </c>
      <c r="H28" s="7">
        <v>1</v>
      </c>
      <c r="J28" s="10">
        <v>134.95937405958472</v>
      </c>
      <c r="K28" s="7">
        <v>1</v>
      </c>
    </row>
    <row r="29" spans="7:11" ht="12.75">
      <c r="G29" s="10">
        <v>121.92576274920145</v>
      </c>
      <c r="H29" s="7">
        <v>1</v>
      </c>
      <c r="J29" s="10">
        <v>131.84347534008845</v>
      </c>
      <c r="K29" s="7">
        <v>1</v>
      </c>
    </row>
    <row r="30" spans="7:11" ht="12.75">
      <c r="G30" s="10">
        <v>116.49629848978383</v>
      </c>
      <c r="H30" s="7">
        <v>1</v>
      </c>
      <c r="J30" s="10">
        <v>120.01560975609756</v>
      </c>
      <c r="K30" s="7">
        <v>1</v>
      </c>
    </row>
    <row r="31" spans="7:11" ht="12.75">
      <c r="G31" s="10">
        <v>110.45585297642829</v>
      </c>
      <c r="H31" s="7">
        <v>1</v>
      </c>
      <c r="J31" s="10">
        <v>115.05296745373325</v>
      </c>
      <c r="K31" s="7">
        <v>1</v>
      </c>
    </row>
    <row r="32" spans="7:11" ht="12.75">
      <c r="G32" s="10">
        <v>104.1774861878453</v>
      </c>
      <c r="H32" s="7">
        <v>1</v>
      </c>
      <c r="J32" s="10">
        <v>112.22019395322305</v>
      </c>
      <c r="K32" s="7">
        <v>1</v>
      </c>
    </row>
    <row r="33" spans="7:11" ht="12.75">
      <c r="G33" s="10">
        <v>91.872</v>
      </c>
      <c r="H33" s="7">
        <v>1</v>
      </c>
      <c r="J33" s="10">
        <v>109.75034729112919</v>
      </c>
      <c r="K33" s="7">
        <v>1</v>
      </c>
    </row>
    <row r="34" spans="7:11" ht="12.75">
      <c r="G34" s="10">
        <v>91.21853702862336</v>
      </c>
      <c r="H34" s="7">
        <v>1</v>
      </c>
      <c r="J34" s="10">
        <v>104.52145869511287</v>
      </c>
      <c r="K34" s="7">
        <v>1</v>
      </c>
    </row>
    <row r="35" spans="7:11" ht="12.75">
      <c r="G35" s="10">
        <v>89.64902506963789</v>
      </c>
      <c r="H35" s="7">
        <v>1</v>
      </c>
      <c r="J35" s="10">
        <v>101.34900906953308</v>
      </c>
      <c r="K35" s="7">
        <v>1</v>
      </c>
    </row>
    <row r="36" spans="7:11" ht="12.75">
      <c r="G36" s="10">
        <v>84.76363636363637</v>
      </c>
      <c r="H36" s="7">
        <v>1</v>
      </c>
      <c r="J36" s="10">
        <v>91.23287671232876</v>
      </c>
      <c r="K36" s="7">
        <v>1</v>
      </c>
    </row>
    <row r="37" spans="7:11" ht="12.75">
      <c r="G37" s="10">
        <v>80.86153846153846</v>
      </c>
      <c r="H37" s="7">
        <v>1</v>
      </c>
      <c r="J37" s="10">
        <v>87.07025151777971</v>
      </c>
      <c r="K37" s="7">
        <v>1</v>
      </c>
    </row>
    <row r="38" spans="7:11" ht="12.75">
      <c r="G38" s="10">
        <v>69.23899540912774</v>
      </c>
      <c r="H38" s="7">
        <v>1</v>
      </c>
      <c r="J38" s="10">
        <v>85.39701492537313</v>
      </c>
      <c r="K38" s="7">
        <v>1</v>
      </c>
    </row>
    <row r="39" spans="7:11" ht="12.75">
      <c r="G39" s="10">
        <v>68.88645090510148</v>
      </c>
      <c r="H39" s="7">
        <v>1</v>
      </c>
      <c r="J39" s="10">
        <v>82.40122110771915</v>
      </c>
      <c r="K39" s="7">
        <v>1</v>
      </c>
    </row>
    <row r="40" spans="7:11" ht="12.75">
      <c r="G40" s="10">
        <v>65.3921200750469</v>
      </c>
      <c r="H40" s="7">
        <v>1</v>
      </c>
      <c r="J40" s="10">
        <v>80.42846212700842</v>
      </c>
      <c r="K40" s="7">
        <v>1</v>
      </c>
    </row>
    <row r="41" spans="7:11" ht="12.75">
      <c r="G41" s="10">
        <v>59.321933085501854</v>
      </c>
      <c r="H41" s="7">
        <v>1</v>
      </c>
      <c r="J41" s="10">
        <v>72.62283737024221</v>
      </c>
      <c r="K41" s="7">
        <v>1</v>
      </c>
    </row>
    <row r="42" spans="7:11" ht="12.75">
      <c r="G42" s="10">
        <v>151.66666666666666</v>
      </c>
      <c r="H42" s="7">
        <v>1</v>
      </c>
      <c r="J42" s="10">
        <v>69.74755168661589</v>
      </c>
      <c r="K42" s="7">
        <v>1</v>
      </c>
    </row>
    <row r="43" spans="7:11" ht="12.75">
      <c r="G43" s="10">
        <v>147.78522167487688</v>
      </c>
      <c r="H43" s="7">
        <v>1</v>
      </c>
      <c r="J43" s="10">
        <v>67.42028985507247</v>
      </c>
      <c r="K43" s="7">
        <v>1</v>
      </c>
    </row>
    <row r="44" spans="7:11" ht="12.75">
      <c r="G44" s="10">
        <v>228.4946507237256</v>
      </c>
      <c r="H44" s="7">
        <v>1</v>
      </c>
      <c r="J44" s="10">
        <v>64.34584615384615</v>
      </c>
      <c r="K44" s="7">
        <v>1</v>
      </c>
    </row>
    <row r="45" spans="7:11" ht="12.75">
      <c r="G45" s="11" t="s">
        <v>95</v>
      </c>
      <c r="H45" s="8">
        <v>40</v>
      </c>
      <c r="J45" s="10">
        <v>60.65366100836078</v>
      </c>
      <c r="K45" s="7">
        <v>1</v>
      </c>
    </row>
    <row r="46" spans="10:11" ht="12.75">
      <c r="J46" s="10">
        <v>200.86211849192102</v>
      </c>
      <c r="K46" s="7">
        <v>1</v>
      </c>
    </row>
    <row r="47" spans="10:11" ht="12.75">
      <c r="J47" s="10">
        <v>162.36</v>
      </c>
      <c r="K47" s="7">
        <v>1</v>
      </c>
    </row>
    <row r="48" spans="10:11" ht="12.75">
      <c r="J48" s="10">
        <v>186.60423348300193</v>
      </c>
      <c r="K48" s="7">
        <v>1</v>
      </c>
    </row>
    <row r="49" spans="10:11" ht="12.75">
      <c r="J49" s="11" t="s">
        <v>95</v>
      </c>
      <c r="K49" s="8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4"/>
  <sheetViews>
    <sheetView showGridLines="0" tabSelected="1" workbookViewId="0" topLeftCell="A71">
      <selection activeCell="J85" sqref="J85"/>
    </sheetView>
  </sheetViews>
  <sheetFormatPr defaultColWidth="10.00390625" defaultRowHeight="12.75"/>
  <cols>
    <col min="1" max="1" width="1.421875" style="21" customWidth="1"/>
    <col min="2" max="2" width="6.28125" style="21" customWidth="1"/>
    <col min="3" max="3" width="3.28125" style="20" customWidth="1"/>
    <col min="4" max="4" width="3.00390625" style="50" customWidth="1"/>
    <col min="5" max="5" width="6.7109375" style="51" customWidth="1"/>
    <col min="6" max="6" width="6.7109375" style="20" customWidth="1"/>
    <col min="7" max="7" width="3.28125" style="21" customWidth="1"/>
    <col min="8" max="8" width="3.7109375" style="21" customWidth="1"/>
    <col min="9" max="9" width="3.7109375" style="50" customWidth="1"/>
    <col min="10" max="10" width="14.7109375" style="53" customWidth="1"/>
    <col min="11" max="11" width="6.28125" style="54" customWidth="1"/>
    <col min="12" max="12" width="3.28125" style="20" customWidth="1"/>
    <col min="13" max="13" width="3.00390625" style="50" customWidth="1"/>
    <col min="14" max="14" width="6.7109375" style="51" customWidth="1"/>
    <col min="15" max="15" width="6.7109375" style="20" customWidth="1"/>
    <col min="16" max="16" width="3.28125" style="21" customWidth="1"/>
    <col min="17" max="17" width="3.7109375" style="21" customWidth="1"/>
    <col min="18" max="18" width="3.7109375" style="50" customWidth="1"/>
    <col min="19" max="19" width="1.421875" style="21" customWidth="1"/>
    <col min="20" max="16384" width="10.00390625" style="20" customWidth="1"/>
  </cols>
  <sheetData>
    <row r="1" spans="1:19" ht="12.75">
      <c r="A1" s="12"/>
      <c r="B1" s="13" t="s">
        <v>10</v>
      </c>
      <c r="C1" s="14"/>
      <c r="D1" s="15"/>
      <c r="E1" s="16"/>
      <c r="F1" s="14"/>
      <c r="G1" s="12"/>
      <c r="H1" s="12"/>
      <c r="I1" s="15"/>
      <c r="J1" s="17" t="s">
        <v>9</v>
      </c>
      <c r="K1" s="18"/>
      <c r="L1" s="14"/>
      <c r="M1" s="15"/>
      <c r="N1" s="16"/>
      <c r="O1" s="14"/>
      <c r="P1" s="12"/>
      <c r="Q1" s="12"/>
      <c r="R1" s="19" t="s">
        <v>11</v>
      </c>
      <c r="S1" s="12"/>
    </row>
    <row r="2" spans="2:18" ht="6" customHeight="1">
      <c r="B2" s="20"/>
      <c r="D2" s="15"/>
      <c r="E2" s="16"/>
      <c r="F2" s="14"/>
      <c r="G2" s="12"/>
      <c r="H2" s="12"/>
      <c r="I2" s="22"/>
      <c r="J2" s="23"/>
      <c r="K2" s="18"/>
      <c r="L2" s="14"/>
      <c r="M2" s="15"/>
      <c r="N2" s="24"/>
      <c r="O2" s="25"/>
      <c r="P2" s="23"/>
      <c r="Q2" s="23"/>
      <c r="R2" s="20"/>
    </row>
    <row r="3" spans="1:19" ht="12.75">
      <c r="A3" s="12"/>
      <c r="B3" s="26" t="s">
        <v>108</v>
      </c>
      <c r="C3" s="12" t="s">
        <v>13</v>
      </c>
      <c r="D3" s="12" t="s">
        <v>14</v>
      </c>
      <c r="E3" s="16" t="s">
        <v>15</v>
      </c>
      <c r="F3" s="12" t="s">
        <v>40</v>
      </c>
      <c r="G3" s="12" t="s">
        <v>16</v>
      </c>
      <c r="H3" s="12" t="s">
        <v>109</v>
      </c>
      <c r="I3" s="12" t="s">
        <v>0</v>
      </c>
      <c r="J3" s="12" t="s">
        <v>18</v>
      </c>
      <c r="K3" s="26" t="s">
        <v>108</v>
      </c>
      <c r="L3" s="12" t="s">
        <v>13</v>
      </c>
      <c r="M3" s="12" t="s">
        <v>14</v>
      </c>
      <c r="N3" s="16" t="s">
        <v>15</v>
      </c>
      <c r="O3" s="12" t="s">
        <v>40</v>
      </c>
      <c r="P3" s="12" t="s">
        <v>16</v>
      </c>
      <c r="Q3" s="12" t="s">
        <v>109</v>
      </c>
      <c r="R3" s="12" t="s">
        <v>0</v>
      </c>
      <c r="S3" s="12"/>
    </row>
    <row r="4" spans="2:18" ht="3.75" customHeight="1">
      <c r="B4" s="20"/>
      <c r="D4" s="15"/>
      <c r="E4" s="16"/>
      <c r="F4" s="14"/>
      <c r="G4" s="12"/>
      <c r="H4" s="12"/>
      <c r="I4" s="22"/>
      <c r="J4" s="23"/>
      <c r="K4" s="18"/>
      <c r="L4" s="14"/>
      <c r="M4" s="15"/>
      <c r="N4" s="24"/>
      <c r="O4" s="25"/>
      <c r="P4" s="23"/>
      <c r="Q4" s="23"/>
      <c r="R4" s="20"/>
    </row>
    <row r="5" spans="1:19" ht="12.75">
      <c r="A5" s="27"/>
      <c r="B5" s="28"/>
      <c r="C5" s="29"/>
      <c r="D5" s="30"/>
      <c r="E5" s="31"/>
      <c r="F5" s="29"/>
      <c r="G5" s="27"/>
      <c r="H5" s="27"/>
      <c r="I5" s="30"/>
      <c r="J5" s="32" t="s">
        <v>106</v>
      </c>
      <c r="K5" s="18"/>
      <c r="L5" s="29"/>
      <c r="M5" s="30"/>
      <c r="N5" s="31"/>
      <c r="O5" s="29"/>
      <c r="P5" s="27"/>
      <c r="Q5" s="33"/>
      <c r="R5" s="15"/>
      <c r="S5" s="12"/>
    </row>
    <row r="6" spans="1:19" ht="12.75">
      <c r="A6" s="12"/>
      <c r="B6" s="28">
        <v>36.4</v>
      </c>
      <c r="C6" s="14">
        <v>14</v>
      </c>
      <c r="D6" s="34" t="s">
        <v>20</v>
      </c>
      <c r="E6" s="16" t="s">
        <v>182</v>
      </c>
      <c r="F6" s="35" t="s">
        <v>183</v>
      </c>
      <c r="G6" s="12">
        <v>20</v>
      </c>
      <c r="H6" s="36">
        <f>SUM((B6*3600)/((C6*60)+(D6)))</f>
        <v>154.34628975265016</v>
      </c>
      <c r="I6" s="15" t="s">
        <v>166</v>
      </c>
      <c r="J6" s="23" t="s">
        <v>161</v>
      </c>
      <c r="K6" s="28">
        <v>36.4</v>
      </c>
      <c r="L6" s="14">
        <v>13</v>
      </c>
      <c r="M6" s="15">
        <v>57</v>
      </c>
      <c r="N6" s="16" t="s">
        <v>180</v>
      </c>
      <c r="O6" s="35" t="s">
        <v>181</v>
      </c>
      <c r="P6" s="12">
        <v>20</v>
      </c>
      <c r="Q6" s="36">
        <f aca="true" t="shared" si="0" ref="Q6:Q11">SUM((K6*3600)/((L6*60)+(M6)))</f>
        <v>156.55913978494624</v>
      </c>
      <c r="R6" s="15" t="s">
        <v>35</v>
      </c>
      <c r="S6" s="12"/>
    </row>
    <row r="7" spans="1:19" ht="12.75">
      <c r="A7" s="12"/>
      <c r="B7" s="28">
        <v>90.191</v>
      </c>
      <c r="C7" s="14">
        <v>27</v>
      </c>
      <c r="D7" s="34" t="s">
        <v>130</v>
      </c>
      <c r="E7" s="16" t="s">
        <v>132</v>
      </c>
      <c r="F7" s="35" t="s">
        <v>98</v>
      </c>
      <c r="G7" s="12">
        <v>20</v>
      </c>
      <c r="H7" s="36">
        <f>SUM((B7*3600)/((C7*60)+(D7)))</f>
        <v>199.07271612507665</v>
      </c>
      <c r="I7" s="15" t="s">
        <v>131</v>
      </c>
      <c r="J7" s="23" t="s">
        <v>67</v>
      </c>
      <c r="K7" s="28">
        <v>90.191</v>
      </c>
      <c r="L7" s="14">
        <v>27</v>
      </c>
      <c r="M7" s="15">
        <v>35</v>
      </c>
      <c r="N7" s="16" t="s">
        <v>142</v>
      </c>
      <c r="O7" s="35" t="s">
        <v>68</v>
      </c>
      <c r="P7" s="12">
        <v>20</v>
      </c>
      <c r="Q7" s="36">
        <f t="shared" si="0"/>
        <v>196.18586102719036</v>
      </c>
      <c r="R7" s="15" t="s">
        <v>4</v>
      </c>
      <c r="S7" s="12"/>
    </row>
    <row r="8" spans="1:19" ht="12.75">
      <c r="A8" s="12"/>
      <c r="B8" s="28">
        <v>165.181</v>
      </c>
      <c r="C8" s="14"/>
      <c r="D8" s="15"/>
      <c r="E8" s="16"/>
      <c r="F8" s="35"/>
      <c r="G8" s="12"/>
      <c r="H8" s="37"/>
      <c r="I8" s="15"/>
      <c r="J8" s="23" t="s">
        <v>103</v>
      </c>
      <c r="K8" s="83">
        <v>165.203</v>
      </c>
      <c r="L8" s="76">
        <v>51</v>
      </c>
      <c r="M8" s="77">
        <v>55</v>
      </c>
      <c r="N8" s="78" t="s">
        <v>184</v>
      </c>
      <c r="O8" s="79" t="s">
        <v>185</v>
      </c>
      <c r="P8" s="75">
        <v>20</v>
      </c>
      <c r="Q8" s="84">
        <f t="shared" si="0"/>
        <v>190.92481540930982</v>
      </c>
      <c r="R8" s="77" t="s">
        <v>1</v>
      </c>
      <c r="S8" s="75"/>
    </row>
    <row r="9" spans="1:19" ht="12.75">
      <c r="A9" s="12"/>
      <c r="B9" s="28">
        <v>266.036</v>
      </c>
      <c r="C9" s="14">
        <v>78</v>
      </c>
      <c r="D9" s="34" t="s">
        <v>49</v>
      </c>
      <c r="E9" s="16" t="s">
        <v>156</v>
      </c>
      <c r="F9" s="35" t="s">
        <v>73</v>
      </c>
      <c r="G9" s="12">
        <v>20</v>
      </c>
      <c r="H9" s="36">
        <f>SUM((B9*3600)/((C9*60)+(D9)))</f>
        <v>204.33744399402602</v>
      </c>
      <c r="I9" s="15" t="s">
        <v>4</v>
      </c>
      <c r="J9" s="23" t="s">
        <v>22</v>
      </c>
      <c r="K9" s="28">
        <v>266.058</v>
      </c>
      <c r="L9" s="14">
        <v>76</v>
      </c>
      <c r="M9" s="38" t="s">
        <v>113</v>
      </c>
      <c r="N9" s="16" t="s">
        <v>114</v>
      </c>
      <c r="O9" s="35" t="s">
        <v>68</v>
      </c>
      <c r="P9" s="12">
        <v>20</v>
      </c>
      <c r="Q9" s="36">
        <f t="shared" si="0"/>
        <v>208.03840139009554</v>
      </c>
      <c r="R9" s="15" t="s">
        <v>1</v>
      </c>
      <c r="S9" s="12"/>
    </row>
    <row r="10" spans="1:19" ht="12.75">
      <c r="A10" s="12"/>
      <c r="B10" s="28">
        <v>491.142</v>
      </c>
      <c r="C10" s="14">
        <v>128</v>
      </c>
      <c r="D10" s="38" t="s">
        <v>138</v>
      </c>
      <c r="E10" s="16" t="s">
        <v>140</v>
      </c>
      <c r="F10" s="35" t="s">
        <v>79</v>
      </c>
      <c r="G10" s="12">
        <v>20</v>
      </c>
      <c r="H10" s="36">
        <f>SUM((B10*3600)/((C10*60)+(D10)))</f>
        <v>229.14867807153965</v>
      </c>
      <c r="I10" s="15" t="s">
        <v>139</v>
      </c>
      <c r="J10" s="23" t="s">
        <v>104</v>
      </c>
      <c r="K10" s="28">
        <v>491.194</v>
      </c>
      <c r="L10" s="14">
        <v>130</v>
      </c>
      <c r="M10" s="15">
        <v>14</v>
      </c>
      <c r="N10" s="16" t="s">
        <v>120</v>
      </c>
      <c r="O10" s="35" t="s">
        <v>121</v>
      </c>
      <c r="P10" s="12">
        <v>20</v>
      </c>
      <c r="Q10" s="36">
        <f t="shared" si="0"/>
        <v>226.29874584079857</v>
      </c>
      <c r="R10" s="15" t="s">
        <v>122</v>
      </c>
      <c r="S10" s="12"/>
    </row>
    <row r="11" spans="1:19" ht="12.75">
      <c r="A11" s="12"/>
      <c r="B11" s="28">
        <v>373.083</v>
      </c>
      <c r="C11" s="14"/>
      <c r="D11" s="15"/>
      <c r="E11" s="16"/>
      <c r="F11" s="35"/>
      <c r="G11" s="12"/>
      <c r="H11" s="37"/>
      <c r="I11" s="15"/>
      <c r="J11" s="23" t="s">
        <v>105</v>
      </c>
      <c r="K11" s="28">
        <v>372.934</v>
      </c>
      <c r="L11" s="14">
        <v>111</v>
      </c>
      <c r="M11" s="34" t="s">
        <v>164</v>
      </c>
      <c r="N11" s="16" t="s">
        <v>165</v>
      </c>
      <c r="O11" s="35" t="s">
        <v>75</v>
      </c>
      <c r="P11" s="12">
        <v>20</v>
      </c>
      <c r="Q11" s="36">
        <f t="shared" si="0"/>
        <v>200.86211849192102</v>
      </c>
      <c r="R11" s="15" t="s">
        <v>166</v>
      </c>
      <c r="S11" s="12"/>
    </row>
    <row r="12" spans="1:19" ht="12.75">
      <c r="A12" s="12"/>
      <c r="B12" s="28"/>
      <c r="C12" s="14"/>
      <c r="D12" s="15"/>
      <c r="E12" s="16"/>
      <c r="F12" s="35"/>
      <c r="G12" s="12"/>
      <c r="H12" s="37"/>
      <c r="I12" s="15"/>
      <c r="J12" s="23"/>
      <c r="K12" s="28"/>
      <c r="L12" s="14"/>
      <c r="M12" s="34"/>
      <c r="N12" s="16"/>
      <c r="O12" s="35"/>
      <c r="P12" s="12"/>
      <c r="Q12" s="36"/>
      <c r="R12" s="15"/>
      <c r="S12" s="12"/>
    </row>
    <row r="13" spans="1:19" ht="12.75">
      <c r="A13" s="27"/>
      <c r="B13" s="28"/>
      <c r="C13" s="29"/>
      <c r="D13" s="30"/>
      <c r="E13" s="31"/>
      <c r="F13" s="29"/>
      <c r="G13" s="27"/>
      <c r="H13" s="39"/>
      <c r="I13" s="30"/>
      <c r="J13" s="32" t="s">
        <v>107</v>
      </c>
      <c r="K13" s="18"/>
      <c r="L13" s="29"/>
      <c r="M13" s="30"/>
      <c r="N13" s="31"/>
      <c r="O13" s="29"/>
      <c r="P13" s="27"/>
      <c r="Q13" s="40"/>
      <c r="R13" s="15"/>
      <c r="S13" s="12"/>
    </row>
    <row r="14" spans="1:19" ht="12.75">
      <c r="A14" s="75" t="s">
        <v>177</v>
      </c>
      <c r="B14" s="83">
        <v>53.64</v>
      </c>
      <c r="C14" s="76">
        <v>16</v>
      </c>
      <c r="D14" s="91" t="s">
        <v>63</v>
      </c>
      <c r="E14" s="78" t="s">
        <v>192</v>
      </c>
      <c r="F14" s="79" t="s">
        <v>193</v>
      </c>
      <c r="G14" s="75">
        <v>16</v>
      </c>
      <c r="H14" s="84">
        <f>SUM((B14*3600)/((C14*60)+(D14)))</f>
        <v>200.73180873180874</v>
      </c>
      <c r="I14" s="77" t="s">
        <v>166</v>
      </c>
      <c r="J14" s="23" t="s">
        <v>67</v>
      </c>
      <c r="K14" s="28">
        <v>53.64</v>
      </c>
      <c r="L14" s="14">
        <v>17</v>
      </c>
      <c r="M14" s="15">
        <v>29</v>
      </c>
      <c r="N14" s="16" t="s">
        <v>158</v>
      </c>
      <c r="O14" s="35" t="s">
        <v>159</v>
      </c>
      <c r="P14" s="12">
        <v>20</v>
      </c>
      <c r="Q14" s="36">
        <f>SUM((K14*3600)/((L14*60)+(M14)))</f>
        <v>184.0838894184938</v>
      </c>
      <c r="R14" s="15" t="s">
        <v>157</v>
      </c>
      <c r="S14" s="12"/>
    </row>
    <row r="15" spans="1:19" ht="12.75">
      <c r="A15" s="12"/>
      <c r="B15" s="28">
        <v>128.781</v>
      </c>
      <c r="C15" s="14">
        <v>39</v>
      </c>
      <c r="D15" s="15">
        <v>50</v>
      </c>
      <c r="E15" s="16" t="s">
        <v>182</v>
      </c>
      <c r="F15" s="35" t="s">
        <v>75</v>
      </c>
      <c r="G15" s="12">
        <v>20</v>
      </c>
      <c r="H15" s="36">
        <f>SUM((B15*3600)/((C15*60)+(D15)))</f>
        <v>193.9797489539749</v>
      </c>
      <c r="I15" s="15" t="s">
        <v>166</v>
      </c>
      <c r="J15" s="23" t="s">
        <v>103</v>
      </c>
      <c r="K15" s="28">
        <v>128.803</v>
      </c>
      <c r="L15" s="14">
        <v>42</v>
      </c>
      <c r="M15" s="15">
        <v>23</v>
      </c>
      <c r="N15" s="16" t="s">
        <v>162</v>
      </c>
      <c r="O15" s="35" t="s">
        <v>163</v>
      </c>
      <c r="P15" s="12">
        <v>20</v>
      </c>
      <c r="Q15" s="36">
        <f>SUM((K15*3600)/((L15*60)+(M15)))</f>
        <v>182.3400707825403</v>
      </c>
      <c r="R15" s="15" t="s">
        <v>57</v>
      </c>
      <c r="S15" s="12"/>
    </row>
    <row r="16" spans="1:19" ht="12.75">
      <c r="A16" s="12"/>
      <c r="B16" s="28">
        <v>229.636</v>
      </c>
      <c r="C16" s="14">
        <v>66</v>
      </c>
      <c r="D16" s="34" t="s">
        <v>172</v>
      </c>
      <c r="E16" s="16" t="s">
        <v>171</v>
      </c>
      <c r="F16" s="35" t="s">
        <v>43</v>
      </c>
      <c r="G16" s="12">
        <v>20</v>
      </c>
      <c r="H16" s="36">
        <f>SUM((B16*3600)/((C16*60)+(D16)))</f>
        <v>206.98287431146719</v>
      </c>
      <c r="I16" s="15" t="s">
        <v>57</v>
      </c>
      <c r="J16" s="23" t="s">
        <v>22</v>
      </c>
      <c r="K16" s="28">
        <v>229.658</v>
      </c>
      <c r="L16" s="14">
        <v>68</v>
      </c>
      <c r="M16" s="15">
        <v>11</v>
      </c>
      <c r="N16" s="16" t="s">
        <v>123</v>
      </c>
      <c r="O16" s="35" t="s">
        <v>124</v>
      </c>
      <c r="P16" s="12">
        <v>20</v>
      </c>
      <c r="Q16" s="36">
        <f>SUM((K16*3600)/((L16*60)+(M16)))</f>
        <v>202.09454901002198</v>
      </c>
      <c r="R16" s="15" t="s">
        <v>8</v>
      </c>
      <c r="S16" s="12"/>
    </row>
    <row r="17" spans="1:19" ht="12.75">
      <c r="A17" s="12"/>
      <c r="B17" s="28">
        <v>454.742</v>
      </c>
      <c r="C17" s="14">
        <v>119</v>
      </c>
      <c r="D17" s="15">
        <v>22</v>
      </c>
      <c r="E17" s="16" t="s">
        <v>129</v>
      </c>
      <c r="F17" s="35" t="s">
        <v>60</v>
      </c>
      <c r="G17" s="12">
        <v>20</v>
      </c>
      <c r="H17" s="36">
        <f>SUM((B17*3600)/((C17*60)+(D17)))</f>
        <v>228.57738061993857</v>
      </c>
      <c r="I17" s="15" t="s">
        <v>1</v>
      </c>
      <c r="J17" s="23" t="s">
        <v>104</v>
      </c>
      <c r="K17" s="28">
        <v>454.794</v>
      </c>
      <c r="L17" s="14">
        <v>121</v>
      </c>
      <c r="M17" s="15">
        <v>0</v>
      </c>
      <c r="N17" s="16">
        <v>709.17</v>
      </c>
      <c r="O17" s="35" t="s">
        <v>178</v>
      </c>
      <c r="P17" s="12">
        <v>20</v>
      </c>
      <c r="Q17" s="36">
        <f>SUM((K17*3600)/((L17*60)+(M17)))</f>
        <v>225.5176859504132</v>
      </c>
      <c r="R17" s="15" t="s">
        <v>179</v>
      </c>
      <c r="S17" s="12"/>
    </row>
    <row r="18" spans="1:19" ht="12.75">
      <c r="A18" s="12"/>
      <c r="B18" s="28">
        <v>336.19</v>
      </c>
      <c r="C18" s="14">
        <v>97</v>
      </c>
      <c r="D18" s="15">
        <v>54</v>
      </c>
      <c r="E18" s="16" t="s">
        <v>125</v>
      </c>
      <c r="F18" s="35" t="s">
        <v>126</v>
      </c>
      <c r="G18" s="12">
        <v>20</v>
      </c>
      <c r="H18" s="37">
        <f>SUM((B18*3600)/((C18*60)+(D18)))</f>
        <v>206.0408580183861</v>
      </c>
      <c r="I18" s="15" t="s">
        <v>8</v>
      </c>
      <c r="J18" s="23" t="s">
        <v>105</v>
      </c>
      <c r="K18" s="28">
        <v>336.041</v>
      </c>
      <c r="L18" s="14"/>
      <c r="M18" s="15"/>
      <c r="N18" s="16"/>
      <c r="O18" s="35"/>
      <c r="P18" s="12"/>
      <c r="Q18" s="37"/>
      <c r="R18" s="15"/>
      <c r="S18" s="12"/>
    </row>
    <row r="19" spans="1:19" ht="12.75">
      <c r="A19" s="12"/>
      <c r="B19" s="28"/>
      <c r="C19" s="14"/>
      <c r="D19" s="15"/>
      <c r="E19" s="16"/>
      <c r="F19" s="35"/>
      <c r="G19" s="12"/>
      <c r="H19" s="37"/>
      <c r="I19" s="15"/>
      <c r="J19" s="23"/>
      <c r="K19" s="28"/>
      <c r="L19" s="14"/>
      <c r="M19" s="15"/>
      <c r="N19" s="16"/>
      <c r="O19" s="35"/>
      <c r="P19" s="12"/>
      <c r="Q19" s="37"/>
      <c r="R19" s="15"/>
      <c r="S19" s="12"/>
    </row>
    <row r="20" spans="1:19" ht="12.75">
      <c r="A20" s="12"/>
      <c r="B20" s="28"/>
      <c r="C20" s="14"/>
      <c r="D20" s="15"/>
      <c r="E20" s="16"/>
      <c r="F20" s="14"/>
      <c r="G20" s="12"/>
      <c r="H20" s="37"/>
      <c r="I20" s="15"/>
      <c r="J20" s="32" t="s">
        <v>24</v>
      </c>
      <c r="K20" s="18"/>
      <c r="L20" s="14"/>
      <c r="M20" s="15"/>
      <c r="N20" s="16"/>
      <c r="O20" s="14"/>
      <c r="P20" s="12"/>
      <c r="Q20" s="37"/>
      <c r="R20" s="15"/>
      <c r="S20" s="12"/>
    </row>
    <row r="21" spans="1:19" ht="12.75">
      <c r="A21" s="12"/>
      <c r="B21" s="41">
        <v>75.001</v>
      </c>
      <c r="C21" s="14">
        <v>30</v>
      </c>
      <c r="D21" s="15">
        <v>27</v>
      </c>
      <c r="E21" s="16" t="s">
        <v>169</v>
      </c>
      <c r="F21" s="35" t="s">
        <v>75</v>
      </c>
      <c r="G21" s="12">
        <v>20</v>
      </c>
      <c r="H21" s="36">
        <f>SUM((B21*3600)/((C21*60)+(D21)))</f>
        <v>147.78522167487688</v>
      </c>
      <c r="I21" s="34" t="s">
        <v>167</v>
      </c>
      <c r="J21" s="46" t="s">
        <v>103</v>
      </c>
      <c r="K21" s="41">
        <v>75.023</v>
      </c>
      <c r="L21" s="14">
        <v>30</v>
      </c>
      <c r="M21" s="15">
        <v>14</v>
      </c>
      <c r="N21" s="16" t="s">
        <v>173</v>
      </c>
      <c r="O21" s="14" t="s">
        <v>75</v>
      </c>
      <c r="P21" s="12">
        <v>20</v>
      </c>
      <c r="Q21" s="37">
        <f>SUM((K21*3600)/((L21*60)+(M21)))</f>
        <v>148.88798235942667</v>
      </c>
      <c r="R21" s="15" t="s">
        <v>57</v>
      </c>
      <c r="S21" s="12"/>
    </row>
    <row r="22" spans="1:19" ht="12.75">
      <c r="A22" s="12"/>
      <c r="B22" s="41">
        <v>175.856</v>
      </c>
      <c r="C22" s="42">
        <v>55</v>
      </c>
      <c r="D22" s="38" t="s">
        <v>61</v>
      </c>
      <c r="E22" s="43" t="s">
        <v>62</v>
      </c>
      <c r="F22" s="42" t="s">
        <v>43</v>
      </c>
      <c r="G22" s="44">
        <v>20</v>
      </c>
      <c r="H22" s="36">
        <f>SUM((B22*3600)/((C22*60)+(D22)))</f>
        <v>191.84290909090907</v>
      </c>
      <c r="I22" s="45" t="s">
        <v>57</v>
      </c>
      <c r="J22" s="46" t="s">
        <v>22</v>
      </c>
      <c r="K22" s="41">
        <v>175.878</v>
      </c>
      <c r="L22" s="14">
        <v>54</v>
      </c>
      <c r="M22" s="15">
        <v>58</v>
      </c>
      <c r="N22" s="16" t="s">
        <v>52</v>
      </c>
      <c r="O22" s="14" t="s">
        <v>48</v>
      </c>
      <c r="P22" s="12">
        <v>20</v>
      </c>
      <c r="Q22" s="37">
        <f>SUM((K22*3600)/((L22*60)+(M22)))</f>
        <v>191.98326258338386</v>
      </c>
      <c r="R22" s="15" t="s">
        <v>2</v>
      </c>
      <c r="S22" s="12"/>
    </row>
    <row r="23" spans="1:19" ht="12.75">
      <c r="A23" s="12"/>
      <c r="B23" s="41">
        <v>400.962</v>
      </c>
      <c r="C23" s="42">
        <v>111</v>
      </c>
      <c r="D23" s="45">
        <v>44</v>
      </c>
      <c r="E23" s="43" t="s">
        <v>80</v>
      </c>
      <c r="F23" s="42" t="s">
        <v>48</v>
      </c>
      <c r="G23" s="44">
        <v>20</v>
      </c>
      <c r="H23" s="36">
        <f>SUM((B23*3600)/((C23*60)+(D23)))</f>
        <v>215.313723150358</v>
      </c>
      <c r="I23" s="45" t="s">
        <v>2</v>
      </c>
      <c r="J23" s="23" t="s">
        <v>104</v>
      </c>
      <c r="K23" s="41">
        <v>401.014</v>
      </c>
      <c r="L23" s="14">
        <v>108</v>
      </c>
      <c r="M23" s="15">
        <v>30</v>
      </c>
      <c r="N23" s="16" t="s">
        <v>135</v>
      </c>
      <c r="O23" s="14" t="s">
        <v>100</v>
      </c>
      <c r="P23" s="12">
        <v>20</v>
      </c>
      <c r="Q23" s="37">
        <f>SUM((K23*3600)/((L23*60)+(M23)))</f>
        <v>221.75889400921662</v>
      </c>
      <c r="R23" s="15" t="s">
        <v>134</v>
      </c>
      <c r="S23" s="12"/>
    </row>
    <row r="24" spans="1:19" ht="12.75">
      <c r="A24" s="12"/>
      <c r="B24" s="28">
        <v>282.903</v>
      </c>
      <c r="C24" s="14">
        <v>87</v>
      </c>
      <c r="D24" s="34" t="s">
        <v>21</v>
      </c>
      <c r="E24" s="16" t="s">
        <v>116</v>
      </c>
      <c r="F24" s="35" t="s">
        <v>98</v>
      </c>
      <c r="G24" s="12">
        <v>20</v>
      </c>
      <c r="H24" s="37">
        <f>SUM((B24*3600)/((C24*60)+(D24)))</f>
        <v>194.993452039058</v>
      </c>
      <c r="I24" s="15" t="s">
        <v>83</v>
      </c>
      <c r="J24" s="23" t="s">
        <v>28</v>
      </c>
      <c r="K24" s="18">
        <v>282.754</v>
      </c>
      <c r="L24" s="14"/>
      <c r="M24" s="15"/>
      <c r="N24" s="16"/>
      <c r="O24" s="35"/>
      <c r="P24" s="12"/>
      <c r="Q24" s="37"/>
      <c r="R24" s="15"/>
      <c r="S24" s="12"/>
    </row>
    <row r="25" spans="1:19" ht="12.75">
      <c r="A25" s="12"/>
      <c r="B25" s="41">
        <v>1051.928</v>
      </c>
      <c r="C25" s="14">
        <v>303</v>
      </c>
      <c r="D25" s="15">
        <v>58</v>
      </c>
      <c r="E25" s="16" t="s">
        <v>69</v>
      </c>
      <c r="F25" s="14" t="s">
        <v>71</v>
      </c>
      <c r="G25" s="12">
        <v>20</v>
      </c>
      <c r="H25" s="37">
        <f>SUM((B25*3600)/((C25*60)+(D25)))</f>
        <v>207.64013597982236</v>
      </c>
      <c r="I25" s="15" t="s">
        <v>2</v>
      </c>
      <c r="J25" s="23" t="s">
        <v>37</v>
      </c>
      <c r="K25" s="41">
        <v>1052.158</v>
      </c>
      <c r="L25" s="14"/>
      <c r="M25" s="15"/>
      <c r="N25" s="16"/>
      <c r="O25" s="14"/>
      <c r="P25" s="12"/>
      <c r="Q25" s="37"/>
      <c r="R25" s="15"/>
      <c r="S25" s="12"/>
    </row>
    <row r="26" spans="1:19" ht="12.75">
      <c r="A26" s="12"/>
      <c r="B26" s="28"/>
      <c r="C26" s="14"/>
      <c r="D26" s="15"/>
      <c r="E26" s="16"/>
      <c r="F26" s="35"/>
      <c r="G26" s="34" t="s">
        <v>168</v>
      </c>
      <c r="H26" s="37"/>
      <c r="I26" s="15"/>
      <c r="J26" s="23"/>
      <c r="K26" s="28"/>
      <c r="L26" s="14"/>
      <c r="M26" s="15"/>
      <c r="N26" s="16"/>
      <c r="O26" s="35"/>
      <c r="P26" s="12"/>
      <c r="Q26" s="37"/>
      <c r="R26" s="15"/>
      <c r="S26" s="12"/>
    </row>
    <row r="27" spans="1:19" ht="12.75">
      <c r="A27" s="12"/>
      <c r="B27" s="28"/>
      <c r="C27" s="14"/>
      <c r="D27" s="15"/>
      <c r="E27" s="16"/>
      <c r="F27" s="14"/>
      <c r="G27" s="12"/>
      <c r="H27" s="37"/>
      <c r="I27" s="15"/>
      <c r="J27" s="32" t="s">
        <v>102</v>
      </c>
      <c r="K27" s="18"/>
      <c r="L27" s="14"/>
      <c r="M27" s="15"/>
      <c r="N27" s="16"/>
      <c r="O27" s="14"/>
      <c r="P27" s="12"/>
      <c r="Q27" s="37"/>
      <c r="R27" s="15"/>
      <c r="S27" s="12"/>
    </row>
    <row r="28" spans="1:19" ht="12.75">
      <c r="A28" s="12"/>
      <c r="B28" s="18">
        <v>100.855</v>
      </c>
      <c r="C28" s="14">
        <v>26</v>
      </c>
      <c r="D28" s="15">
        <v>29</v>
      </c>
      <c r="E28" s="16" t="s">
        <v>169</v>
      </c>
      <c r="F28" s="35" t="s">
        <v>75</v>
      </c>
      <c r="G28" s="12">
        <v>20</v>
      </c>
      <c r="H28" s="36">
        <f>SUM((B28*3600)/((C28*60)+(D28)))</f>
        <v>228.4946507237256</v>
      </c>
      <c r="I28" s="34" t="s">
        <v>167</v>
      </c>
      <c r="J28" s="23" t="s">
        <v>22</v>
      </c>
      <c r="K28" s="82">
        <v>100.855</v>
      </c>
      <c r="L28" s="76">
        <v>27</v>
      </c>
      <c r="M28" s="77">
        <v>26</v>
      </c>
      <c r="N28" s="78" t="s">
        <v>184</v>
      </c>
      <c r="O28" s="79" t="s">
        <v>185</v>
      </c>
      <c r="P28" s="75">
        <v>20</v>
      </c>
      <c r="Q28" s="80">
        <f>SUM((K28*3600)/((L28*60)+(M28)))</f>
        <v>220.5820170109356</v>
      </c>
      <c r="R28" s="77" t="s">
        <v>186</v>
      </c>
      <c r="S28" s="75"/>
    </row>
    <row r="29" spans="1:19" ht="12.75">
      <c r="A29" s="12"/>
      <c r="B29" s="28">
        <v>325.961</v>
      </c>
      <c r="C29" s="14">
        <v>79</v>
      </c>
      <c r="D29" s="15" t="s">
        <v>21</v>
      </c>
      <c r="E29" s="16">
        <v>35726</v>
      </c>
      <c r="F29" s="35" t="s">
        <v>72</v>
      </c>
      <c r="G29" s="12">
        <v>20</v>
      </c>
      <c r="H29" s="37">
        <f>SUM((B29*3600)/((C29*60)+(D29)))</f>
        <v>247.40872865275145</v>
      </c>
      <c r="I29" s="15" t="s">
        <v>4</v>
      </c>
      <c r="J29" s="23" t="s">
        <v>23</v>
      </c>
      <c r="K29" s="18">
        <v>325.991</v>
      </c>
      <c r="L29" s="14">
        <v>78</v>
      </c>
      <c r="M29" s="15">
        <v>42</v>
      </c>
      <c r="N29" s="16">
        <v>35338</v>
      </c>
      <c r="O29" s="35"/>
      <c r="P29" s="12">
        <v>20</v>
      </c>
      <c r="Q29" s="37">
        <f>SUM((K29*3600)/((L29*60)+(M29)))</f>
        <v>248.5318932655654</v>
      </c>
      <c r="R29" s="15" t="s">
        <v>6</v>
      </c>
      <c r="S29" s="12"/>
    </row>
    <row r="30" spans="1:19" ht="12.75">
      <c r="A30" s="12"/>
      <c r="B30" s="28"/>
      <c r="C30" s="14"/>
      <c r="D30" s="15"/>
      <c r="E30" s="16"/>
      <c r="F30" s="14"/>
      <c r="G30" s="34" t="s">
        <v>168</v>
      </c>
      <c r="H30" s="37"/>
      <c r="I30" s="15"/>
      <c r="J30" s="23"/>
      <c r="K30" s="18"/>
      <c r="L30" s="14"/>
      <c r="M30" s="15"/>
      <c r="N30" s="16"/>
      <c r="O30" s="14"/>
      <c r="P30" s="12"/>
      <c r="Q30" s="37"/>
      <c r="R30" s="15"/>
      <c r="S30" s="12"/>
    </row>
    <row r="31" spans="1:19" ht="12.75">
      <c r="A31" s="12"/>
      <c r="B31" s="28"/>
      <c r="C31" s="14"/>
      <c r="D31" s="15"/>
      <c r="E31" s="16"/>
      <c r="F31" s="14"/>
      <c r="G31" s="12"/>
      <c r="H31" s="37"/>
      <c r="I31" s="15"/>
      <c r="J31" s="32" t="s">
        <v>27</v>
      </c>
      <c r="K31" s="18"/>
      <c r="L31" s="14"/>
      <c r="M31" s="15"/>
      <c r="N31" s="16"/>
      <c r="O31" s="14"/>
      <c r="P31" s="12"/>
      <c r="Q31" s="37"/>
      <c r="R31" s="15"/>
      <c r="S31" s="12"/>
    </row>
    <row r="32" spans="1:19" ht="12.75">
      <c r="A32" s="12"/>
      <c r="B32" s="18">
        <v>107.047</v>
      </c>
      <c r="C32" s="14">
        <v>31</v>
      </c>
      <c r="D32" s="34" t="s">
        <v>84</v>
      </c>
      <c r="E32" s="16" t="s">
        <v>156</v>
      </c>
      <c r="F32" s="35" t="s">
        <v>73</v>
      </c>
      <c r="G32" s="12">
        <v>20</v>
      </c>
      <c r="H32" s="36">
        <f>SUM((B32*3600)/((C32*60)+(D32)))</f>
        <v>202.29354330708662</v>
      </c>
      <c r="I32" s="15" t="s">
        <v>4</v>
      </c>
      <c r="J32" s="23" t="s">
        <v>28</v>
      </c>
      <c r="K32" s="18">
        <v>106.876</v>
      </c>
      <c r="L32" s="14">
        <v>33</v>
      </c>
      <c r="M32" s="34" t="s">
        <v>174</v>
      </c>
      <c r="N32" s="16" t="s">
        <v>175</v>
      </c>
      <c r="O32" s="35" t="s">
        <v>176</v>
      </c>
      <c r="P32" s="12">
        <v>20</v>
      </c>
      <c r="Q32" s="37">
        <f>SUM((K32*3600)/((L32*60)+(M32)))</f>
        <v>190.75537927615272</v>
      </c>
      <c r="R32" s="15" t="s">
        <v>35</v>
      </c>
      <c r="S32" s="12"/>
    </row>
    <row r="33" spans="1:19" ht="12.75" customHeight="1">
      <c r="A33" s="12"/>
      <c r="B33" s="28">
        <v>227.159</v>
      </c>
      <c r="C33" s="14"/>
      <c r="D33" s="15"/>
      <c r="E33" s="16"/>
      <c r="F33" s="14"/>
      <c r="G33" s="12"/>
      <c r="H33" s="37"/>
      <c r="I33" s="15"/>
      <c r="J33" s="23" t="s">
        <v>26</v>
      </c>
      <c r="K33" s="18">
        <v>227.097</v>
      </c>
      <c r="L33" s="14"/>
      <c r="M33" s="15"/>
      <c r="N33" s="16"/>
      <c r="O33" s="14"/>
      <c r="P33" s="12"/>
      <c r="Q33" s="37"/>
      <c r="R33" s="15"/>
      <c r="S33" s="12"/>
    </row>
    <row r="34" spans="1:19" ht="12.75">
      <c r="A34" s="12"/>
      <c r="B34" s="28">
        <v>225.106</v>
      </c>
      <c r="C34" s="14">
        <v>56</v>
      </c>
      <c r="D34" s="15">
        <v>33</v>
      </c>
      <c r="E34" s="16" t="s">
        <v>91</v>
      </c>
      <c r="F34" s="35" t="s">
        <v>43</v>
      </c>
      <c r="G34" s="12">
        <v>20</v>
      </c>
      <c r="H34" s="37">
        <f>SUM((B34*3600)/((C34*60)+(D34)))</f>
        <v>238.8392572944297</v>
      </c>
      <c r="I34" s="15" t="s">
        <v>83</v>
      </c>
      <c r="J34" s="23" t="s">
        <v>23</v>
      </c>
      <c r="K34" s="18">
        <v>225.136</v>
      </c>
      <c r="L34" s="14">
        <v>56</v>
      </c>
      <c r="M34" s="15">
        <v>16</v>
      </c>
      <c r="N34" s="16">
        <v>35875</v>
      </c>
      <c r="O34" s="35" t="s">
        <v>74</v>
      </c>
      <c r="P34" s="12">
        <v>20</v>
      </c>
      <c r="Q34" s="37">
        <f>SUM((K34*3600)/((L34*60)+(M34)))</f>
        <v>240.0739336492891</v>
      </c>
      <c r="R34" s="15" t="s">
        <v>1</v>
      </c>
      <c r="S34" s="12"/>
    </row>
    <row r="35" spans="1:19" ht="12.75">
      <c r="A35" s="12"/>
      <c r="B35" s="28"/>
      <c r="C35" s="14"/>
      <c r="D35" s="15"/>
      <c r="E35" s="16"/>
      <c r="F35" s="35"/>
      <c r="G35" s="12"/>
      <c r="H35" s="37"/>
      <c r="I35" s="15"/>
      <c r="J35" s="23"/>
      <c r="K35" s="28"/>
      <c r="L35" s="14"/>
      <c r="M35" s="15"/>
      <c r="N35" s="16"/>
      <c r="O35" s="35"/>
      <c r="P35" s="12"/>
      <c r="Q35" s="37"/>
      <c r="R35" s="15"/>
      <c r="S35" s="12"/>
    </row>
    <row r="36" spans="1:19" ht="12.75">
      <c r="A36" s="12"/>
      <c r="B36" s="26" t="s">
        <v>12</v>
      </c>
      <c r="C36" s="12" t="s">
        <v>13</v>
      </c>
      <c r="D36" s="12" t="s">
        <v>14</v>
      </c>
      <c r="E36" s="16" t="s">
        <v>15</v>
      </c>
      <c r="F36" s="12" t="s">
        <v>40</v>
      </c>
      <c r="G36" s="12" t="s">
        <v>16</v>
      </c>
      <c r="H36" s="47" t="s">
        <v>17</v>
      </c>
      <c r="I36" s="12" t="s">
        <v>0</v>
      </c>
      <c r="J36" s="12" t="s">
        <v>18</v>
      </c>
      <c r="K36" s="26" t="s">
        <v>12</v>
      </c>
      <c r="L36" s="12" t="s">
        <v>13</v>
      </c>
      <c r="M36" s="12" t="s">
        <v>14</v>
      </c>
      <c r="N36" s="16" t="s">
        <v>15</v>
      </c>
      <c r="O36" s="12" t="s">
        <v>40</v>
      </c>
      <c r="P36" s="12" t="s">
        <v>16</v>
      </c>
      <c r="Q36" s="47" t="s">
        <v>17</v>
      </c>
      <c r="R36" s="12" t="s">
        <v>0</v>
      </c>
      <c r="S36" s="12"/>
    </row>
    <row r="37" spans="2:18" ht="3.75" customHeight="1">
      <c r="B37" s="20"/>
      <c r="D37" s="15"/>
      <c r="E37" s="16"/>
      <c r="F37" s="14"/>
      <c r="G37" s="12"/>
      <c r="H37" s="47"/>
      <c r="I37" s="22"/>
      <c r="J37" s="23"/>
      <c r="K37" s="18"/>
      <c r="L37" s="14"/>
      <c r="M37" s="15"/>
      <c r="N37" s="24"/>
      <c r="O37" s="25"/>
      <c r="P37" s="23"/>
      <c r="Q37" s="48"/>
      <c r="R37" s="20"/>
    </row>
    <row r="38" spans="1:19" ht="12.75">
      <c r="A38" s="27"/>
      <c r="B38" s="28"/>
      <c r="C38" s="29"/>
      <c r="D38" s="30"/>
      <c r="E38" s="31"/>
      <c r="F38" s="29"/>
      <c r="G38" s="27"/>
      <c r="H38" s="39"/>
      <c r="I38" s="30"/>
      <c r="J38" s="32" t="s">
        <v>19</v>
      </c>
      <c r="K38" s="18"/>
      <c r="L38" s="29"/>
      <c r="M38" s="30"/>
      <c r="N38" s="31"/>
      <c r="O38" s="29"/>
      <c r="P38" s="27"/>
      <c r="Q38" s="40"/>
      <c r="R38" s="15"/>
      <c r="S38" s="12"/>
    </row>
    <row r="39" spans="1:19" ht="12.75">
      <c r="A39" s="12"/>
      <c r="B39" s="28">
        <v>58.09</v>
      </c>
      <c r="C39" s="14">
        <v>53</v>
      </c>
      <c r="D39" s="15">
        <v>18</v>
      </c>
      <c r="E39" s="16">
        <v>35993</v>
      </c>
      <c r="F39" s="35"/>
      <c r="G39" s="12">
        <v>20</v>
      </c>
      <c r="H39" s="37">
        <f>SUM((B39*3600)/((C39*60)+(D39)))</f>
        <v>65.3921200750469</v>
      </c>
      <c r="I39" s="15" t="s">
        <v>1</v>
      </c>
      <c r="J39" s="23" t="s">
        <v>67</v>
      </c>
      <c r="K39" s="28">
        <v>58.09</v>
      </c>
      <c r="L39" s="14">
        <v>54</v>
      </c>
      <c r="M39" s="15">
        <v>10</v>
      </c>
      <c r="N39" s="16">
        <v>35580</v>
      </c>
      <c r="O39" s="35" t="s">
        <v>41</v>
      </c>
      <c r="P39" s="12">
        <v>20</v>
      </c>
      <c r="Q39" s="37">
        <f aca="true" t="shared" si="1" ref="Q39:Q47">SUM((K39*3600)/((L39*60)+(M39)))</f>
        <v>64.34584615384615</v>
      </c>
      <c r="R39" s="15" t="s">
        <v>7</v>
      </c>
      <c r="S39" s="12"/>
    </row>
    <row r="40" spans="1:19" ht="12.75">
      <c r="A40" s="12"/>
      <c r="B40" s="28">
        <v>58.4</v>
      </c>
      <c r="C40" s="14">
        <v>43</v>
      </c>
      <c r="D40" s="15">
        <v>20</v>
      </c>
      <c r="E40" s="16" t="s">
        <v>53</v>
      </c>
      <c r="F40" s="14" t="s">
        <v>54</v>
      </c>
      <c r="G40" s="12">
        <v>20</v>
      </c>
      <c r="H40" s="37">
        <f>SUM((B40*3600)/((C40*60)+(D40)))</f>
        <v>80.86153846153846</v>
      </c>
      <c r="I40" s="15" t="s">
        <v>55</v>
      </c>
      <c r="J40" s="49" t="s">
        <v>39</v>
      </c>
      <c r="K40" s="28">
        <v>58.4</v>
      </c>
      <c r="L40" s="14">
        <v>43</v>
      </c>
      <c r="M40" s="15">
        <v>34</v>
      </c>
      <c r="N40" s="16" t="s">
        <v>56</v>
      </c>
      <c r="O40" s="14" t="s">
        <v>41</v>
      </c>
      <c r="P40" s="12">
        <v>20</v>
      </c>
      <c r="Q40" s="37">
        <f t="shared" si="1"/>
        <v>80.42846212700842</v>
      </c>
      <c r="R40" s="15" t="s">
        <v>57</v>
      </c>
      <c r="S40" s="12"/>
    </row>
    <row r="41" spans="1:19" ht="12.75">
      <c r="A41" s="12"/>
      <c r="B41" s="28">
        <v>104.65</v>
      </c>
      <c r="C41" s="14">
        <v>91</v>
      </c>
      <c r="D41" s="34" t="s">
        <v>20</v>
      </c>
      <c r="E41" s="16">
        <v>36309</v>
      </c>
      <c r="F41" s="35" t="s">
        <v>42</v>
      </c>
      <c r="G41" s="12">
        <v>20</v>
      </c>
      <c r="H41" s="37">
        <f>SUM((B41*3600)/((C41*60)+(D41)))</f>
        <v>68.88645090510148</v>
      </c>
      <c r="I41" s="15" t="s">
        <v>2</v>
      </c>
      <c r="J41" s="23" t="s">
        <v>103</v>
      </c>
      <c r="K41" s="18">
        <v>104.67</v>
      </c>
      <c r="L41" s="14">
        <v>93</v>
      </c>
      <c r="M41" s="34" t="s">
        <v>20</v>
      </c>
      <c r="N41" s="16">
        <v>35671</v>
      </c>
      <c r="O41" s="35" t="s">
        <v>46</v>
      </c>
      <c r="P41" s="12">
        <v>20</v>
      </c>
      <c r="Q41" s="37">
        <f t="shared" si="1"/>
        <v>67.42028985507247</v>
      </c>
      <c r="R41" s="15" t="s">
        <v>2</v>
      </c>
      <c r="S41" s="12"/>
    </row>
    <row r="42" spans="1:19" ht="12.75">
      <c r="A42" s="12"/>
      <c r="B42" s="28">
        <v>104.95</v>
      </c>
      <c r="C42" s="14"/>
      <c r="D42" s="34"/>
      <c r="E42" s="16"/>
      <c r="F42" s="35"/>
      <c r="G42" s="12"/>
      <c r="H42" s="37"/>
      <c r="I42" s="15"/>
      <c r="J42" s="49" t="s">
        <v>39</v>
      </c>
      <c r="K42" s="18">
        <v>104.97</v>
      </c>
      <c r="L42" s="14">
        <v>76</v>
      </c>
      <c r="M42" s="34" t="s">
        <v>81</v>
      </c>
      <c r="N42" s="16" t="s">
        <v>82</v>
      </c>
      <c r="O42" s="35" t="s">
        <v>43</v>
      </c>
      <c r="P42" s="12">
        <v>20</v>
      </c>
      <c r="Q42" s="37">
        <f t="shared" si="1"/>
        <v>82.40122110771915</v>
      </c>
      <c r="R42" s="15" t="s">
        <v>83</v>
      </c>
      <c r="S42" s="12"/>
    </row>
    <row r="43" spans="1:19" ht="12.75">
      <c r="A43" s="12"/>
      <c r="B43" s="28">
        <v>167.31</v>
      </c>
      <c r="C43" s="14">
        <v>110</v>
      </c>
      <c r="D43" s="15" t="s">
        <v>21</v>
      </c>
      <c r="E43" s="16">
        <v>34772</v>
      </c>
      <c r="F43" s="35" t="s">
        <v>41</v>
      </c>
      <c r="G43" s="12">
        <v>20</v>
      </c>
      <c r="H43" s="37">
        <f>SUM((B43*3600)/((C43*60)+(D43)))</f>
        <v>91.21853702862336</v>
      </c>
      <c r="I43" s="15" t="s">
        <v>3</v>
      </c>
      <c r="J43" s="23" t="s">
        <v>22</v>
      </c>
      <c r="K43" s="18">
        <v>167.32</v>
      </c>
      <c r="L43" s="14">
        <v>115</v>
      </c>
      <c r="M43" s="15">
        <v>18</v>
      </c>
      <c r="N43" s="16">
        <v>35875</v>
      </c>
      <c r="O43" s="35"/>
      <c r="P43" s="12">
        <v>20</v>
      </c>
      <c r="Q43" s="37">
        <f t="shared" si="1"/>
        <v>87.07025151777971</v>
      </c>
      <c r="R43" s="15" t="s">
        <v>1</v>
      </c>
      <c r="S43" s="12"/>
    </row>
    <row r="44" spans="1:19" ht="12.75">
      <c r="A44" s="12"/>
      <c r="B44" s="41">
        <v>167.61</v>
      </c>
      <c r="C44" s="14">
        <v>96</v>
      </c>
      <c r="D44" s="15">
        <v>32</v>
      </c>
      <c r="E44" s="16">
        <v>38141</v>
      </c>
      <c r="F44" s="35" t="s">
        <v>50</v>
      </c>
      <c r="G44" s="12">
        <v>20</v>
      </c>
      <c r="H44" s="37">
        <f>SUM((B44*3600)/((C44*60)+(D44)))</f>
        <v>104.1774861878453</v>
      </c>
      <c r="I44" s="15" t="s">
        <v>2</v>
      </c>
      <c r="J44" s="49" t="s">
        <v>39</v>
      </c>
      <c r="K44" s="41">
        <v>167.62</v>
      </c>
      <c r="L44" s="14">
        <v>99</v>
      </c>
      <c r="M44" s="34" t="s">
        <v>77</v>
      </c>
      <c r="N44" s="16" t="s">
        <v>78</v>
      </c>
      <c r="O44" s="35" t="s">
        <v>79</v>
      </c>
      <c r="P44" s="12">
        <v>20</v>
      </c>
      <c r="Q44" s="37">
        <f t="shared" si="1"/>
        <v>101.34900906953308</v>
      </c>
      <c r="R44" s="15" t="s">
        <v>1</v>
      </c>
      <c r="S44" s="12"/>
    </row>
    <row r="45" spans="1:19" ht="12.75">
      <c r="A45" s="12"/>
      <c r="B45" s="28">
        <v>307.19</v>
      </c>
      <c r="C45" s="14">
        <v>166</v>
      </c>
      <c r="D45" s="15">
        <v>52</v>
      </c>
      <c r="E45" s="16">
        <v>35722</v>
      </c>
      <c r="F45" s="35" t="s">
        <v>54</v>
      </c>
      <c r="G45" s="12">
        <v>20</v>
      </c>
      <c r="H45" s="37">
        <f>SUM((B45*3600)/((C45*60)+(D45)))</f>
        <v>110.45585297642829</v>
      </c>
      <c r="I45" s="15" t="s">
        <v>3</v>
      </c>
      <c r="J45" s="23" t="s">
        <v>23</v>
      </c>
      <c r="K45" s="18">
        <v>307.24</v>
      </c>
      <c r="L45" s="14">
        <v>167</v>
      </c>
      <c r="M45" s="15">
        <v>58</v>
      </c>
      <c r="N45" s="16">
        <v>34911</v>
      </c>
      <c r="O45" s="35"/>
      <c r="P45" s="12">
        <v>20</v>
      </c>
      <c r="Q45" s="37">
        <f t="shared" si="1"/>
        <v>109.75034729112919</v>
      </c>
      <c r="R45" s="15" t="s">
        <v>5</v>
      </c>
      <c r="S45" s="12"/>
    </row>
    <row r="46" spans="1:19" ht="12.75">
      <c r="A46" s="12"/>
      <c r="B46" s="28">
        <v>307.49</v>
      </c>
      <c r="C46" s="14">
        <v>151</v>
      </c>
      <c r="D46" s="15">
        <v>19</v>
      </c>
      <c r="E46" s="16" t="s">
        <v>86</v>
      </c>
      <c r="F46" s="35" t="s">
        <v>76</v>
      </c>
      <c r="G46" s="12">
        <v>20</v>
      </c>
      <c r="H46" s="37">
        <f>SUM((B46*3600)/((C46*60)+(D46)))</f>
        <v>121.92576274920145</v>
      </c>
      <c r="I46" s="15" t="s">
        <v>83</v>
      </c>
      <c r="J46" s="49" t="s">
        <v>39</v>
      </c>
      <c r="K46" s="18">
        <v>307.54</v>
      </c>
      <c r="L46" s="14">
        <v>153</v>
      </c>
      <c r="M46" s="34" t="s">
        <v>84</v>
      </c>
      <c r="N46" s="16" t="s">
        <v>85</v>
      </c>
      <c r="O46" s="14" t="s">
        <v>68</v>
      </c>
      <c r="P46" s="12">
        <v>20</v>
      </c>
      <c r="Q46" s="37">
        <f t="shared" si="1"/>
        <v>120.01560975609756</v>
      </c>
      <c r="R46" s="15" t="s">
        <v>83</v>
      </c>
      <c r="S46" s="12"/>
    </row>
    <row r="47" spans="1:19" ht="12.75">
      <c r="A47" s="12"/>
      <c r="B47" s="28">
        <v>234.17</v>
      </c>
      <c r="C47" s="14"/>
      <c r="D47" s="15"/>
      <c r="E47" s="16"/>
      <c r="F47" s="35"/>
      <c r="G47" s="12"/>
      <c r="H47" s="37"/>
      <c r="I47" s="15"/>
      <c r="J47" s="23" t="s">
        <v>28</v>
      </c>
      <c r="K47" s="18">
        <v>234.07</v>
      </c>
      <c r="L47" s="14">
        <v>134</v>
      </c>
      <c r="M47" s="15">
        <v>22</v>
      </c>
      <c r="N47" s="16" t="s">
        <v>66</v>
      </c>
      <c r="O47" s="35" t="s">
        <v>54</v>
      </c>
      <c r="P47" s="12">
        <v>20</v>
      </c>
      <c r="Q47" s="37">
        <f t="shared" si="1"/>
        <v>104.52145869511287</v>
      </c>
      <c r="R47" s="15" t="s">
        <v>25</v>
      </c>
      <c r="S47" s="12"/>
    </row>
    <row r="48" spans="1:19" ht="12.75">
      <c r="A48" s="12"/>
      <c r="B48" s="28"/>
      <c r="C48" s="14"/>
      <c r="D48" s="15"/>
      <c r="E48" s="16"/>
      <c r="F48" s="14"/>
      <c r="G48" s="12"/>
      <c r="H48" s="37"/>
      <c r="I48" s="15"/>
      <c r="J48" s="23"/>
      <c r="K48" s="18"/>
      <c r="L48" s="14"/>
      <c r="M48" s="15"/>
      <c r="N48" s="16"/>
      <c r="O48" s="14"/>
      <c r="P48" s="12"/>
      <c r="Q48" s="37"/>
      <c r="R48" s="15"/>
      <c r="S48" s="12"/>
    </row>
    <row r="49" spans="1:19" ht="12.75">
      <c r="A49" s="12"/>
      <c r="B49" s="28"/>
      <c r="C49" s="14"/>
      <c r="D49" s="15"/>
      <c r="E49" s="16"/>
      <c r="F49" s="14"/>
      <c r="G49" s="12"/>
      <c r="H49" s="37"/>
      <c r="I49" s="15"/>
      <c r="J49" s="32" t="s">
        <v>110</v>
      </c>
      <c r="K49" s="18"/>
      <c r="L49" s="14"/>
      <c r="M49" s="15"/>
      <c r="N49" s="16"/>
      <c r="O49" s="14"/>
      <c r="P49" s="12"/>
      <c r="Q49" s="37"/>
      <c r="R49" s="15"/>
      <c r="S49" s="12"/>
    </row>
    <row r="50" spans="1:19" ht="12.75">
      <c r="A50" s="12"/>
      <c r="B50" s="28">
        <v>46.62</v>
      </c>
      <c r="C50" s="14">
        <v>33</v>
      </c>
      <c r="D50" s="34" t="s">
        <v>61</v>
      </c>
      <c r="E50" s="16" t="s">
        <v>92</v>
      </c>
      <c r="F50" s="35" t="s">
        <v>93</v>
      </c>
      <c r="G50" s="12">
        <v>20</v>
      </c>
      <c r="H50" s="37">
        <f>SUM((B50*3600)/((C50*60)+(D50)))</f>
        <v>84.76363636363637</v>
      </c>
      <c r="I50" s="15" t="s">
        <v>83</v>
      </c>
      <c r="J50" s="23" t="s">
        <v>103</v>
      </c>
      <c r="K50" s="18">
        <v>46.64</v>
      </c>
      <c r="L50" s="14">
        <v>38</v>
      </c>
      <c r="M50" s="15">
        <v>32</v>
      </c>
      <c r="N50" s="16">
        <v>36350</v>
      </c>
      <c r="O50" s="35" t="s">
        <v>76</v>
      </c>
      <c r="P50" s="12">
        <v>20</v>
      </c>
      <c r="Q50" s="37">
        <f>SUM((K50*3600)/((L50*60)+(M50)))</f>
        <v>72.62283737024221</v>
      </c>
      <c r="R50" s="15" t="s">
        <v>1</v>
      </c>
      <c r="S50" s="12"/>
    </row>
    <row r="51" spans="1:19" ht="12.75">
      <c r="A51" s="12"/>
      <c r="B51" s="28">
        <v>109.28</v>
      </c>
      <c r="C51" s="14">
        <v>56</v>
      </c>
      <c r="D51" s="34" t="s">
        <v>58</v>
      </c>
      <c r="E51" s="16" t="s">
        <v>59</v>
      </c>
      <c r="F51" s="35" t="s">
        <v>60</v>
      </c>
      <c r="G51" s="12">
        <v>20</v>
      </c>
      <c r="H51" s="37">
        <f>SUM((B51*3600)/((C51*60)+(D51)))</f>
        <v>116.49629848978383</v>
      </c>
      <c r="I51" s="15" t="s">
        <v>57</v>
      </c>
      <c r="J51" s="23" t="s">
        <v>22</v>
      </c>
      <c r="K51" s="18">
        <v>109.29</v>
      </c>
      <c r="L51" s="14">
        <v>58</v>
      </c>
      <c r="M51" s="15">
        <v>26</v>
      </c>
      <c r="N51" s="16">
        <v>36304</v>
      </c>
      <c r="O51" s="35" t="s">
        <v>42</v>
      </c>
      <c r="P51" s="12">
        <v>20</v>
      </c>
      <c r="Q51" s="37">
        <f>SUM((K51*3600)/((L51*60)+(M51)))</f>
        <v>112.22019395322305</v>
      </c>
      <c r="R51" s="15" t="s">
        <v>2</v>
      </c>
      <c r="S51" s="12"/>
    </row>
    <row r="52" spans="1:19" ht="12.75">
      <c r="A52" s="12"/>
      <c r="B52" s="28">
        <v>249.16</v>
      </c>
      <c r="C52" s="14">
        <v>111</v>
      </c>
      <c r="D52" s="34" t="s">
        <v>21</v>
      </c>
      <c r="E52" s="16" t="s">
        <v>90</v>
      </c>
      <c r="F52" s="35" t="s">
        <v>89</v>
      </c>
      <c r="G52" s="12">
        <v>20</v>
      </c>
      <c r="H52" s="37">
        <f>SUM((B52*3600)/((C52*60)+(D52)))</f>
        <v>134.62044124268348</v>
      </c>
      <c r="I52" s="15" t="s">
        <v>83</v>
      </c>
      <c r="J52" s="23" t="s">
        <v>23</v>
      </c>
      <c r="K52" s="18">
        <v>249.15</v>
      </c>
      <c r="L52" s="14">
        <v>110</v>
      </c>
      <c r="M52" s="15">
        <v>46</v>
      </c>
      <c r="N52" s="16" t="s">
        <v>87</v>
      </c>
      <c r="O52" s="35" t="s">
        <v>88</v>
      </c>
      <c r="P52" s="12">
        <v>20</v>
      </c>
      <c r="Q52" s="37">
        <f>SUM((K52*3600)/((L52*60)+(M52)))</f>
        <v>134.95937405958472</v>
      </c>
      <c r="R52" s="15" t="s">
        <v>83</v>
      </c>
      <c r="S52" s="12"/>
    </row>
    <row r="53" spans="1:19" ht="12.75">
      <c r="A53" s="12"/>
      <c r="B53" s="28">
        <v>250.41</v>
      </c>
      <c r="C53" s="14"/>
      <c r="D53" s="15"/>
      <c r="E53" s="16"/>
      <c r="F53" s="14"/>
      <c r="G53" s="12"/>
      <c r="H53" s="37"/>
      <c r="I53" s="15"/>
      <c r="J53" s="23" t="s">
        <v>26</v>
      </c>
      <c r="K53" s="18">
        <v>250.4</v>
      </c>
      <c r="L53" s="14">
        <v>130</v>
      </c>
      <c r="M53" s="15">
        <v>35</v>
      </c>
      <c r="N53" s="16">
        <v>37552</v>
      </c>
      <c r="O53" s="14" t="s">
        <v>43</v>
      </c>
      <c r="P53" s="12">
        <v>20</v>
      </c>
      <c r="Q53" s="37">
        <f>SUM((K53*3600)/((L53*60)+(M53)))</f>
        <v>115.05296745373325</v>
      </c>
      <c r="R53" s="15" t="s">
        <v>2</v>
      </c>
      <c r="S53" s="12"/>
    </row>
    <row r="54" spans="1:19" ht="12.75">
      <c r="A54" s="12"/>
      <c r="B54" s="18">
        <v>654.2</v>
      </c>
      <c r="C54" s="14">
        <v>302</v>
      </c>
      <c r="D54" s="15">
        <v>26</v>
      </c>
      <c r="E54" s="16" t="s">
        <v>70</v>
      </c>
      <c r="F54" s="14" t="s">
        <v>38</v>
      </c>
      <c r="G54" s="12">
        <v>20</v>
      </c>
      <c r="H54" s="37">
        <f>SUM((B54*3600)/((C54*60)+(D54)))</f>
        <v>129.78728094345863</v>
      </c>
      <c r="I54" s="15" t="s">
        <v>8</v>
      </c>
      <c r="J54" s="23" t="s">
        <v>37</v>
      </c>
      <c r="K54" s="18">
        <v>654.2</v>
      </c>
      <c r="L54" s="14">
        <v>297</v>
      </c>
      <c r="M54" s="15">
        <v>43</v>
      </c>
      <c r="N54" s="16" t="s">
        <v>70</v>
      </c>
      <c r="O54" s="14" t="s">
        <v>38</v>
      </c>
      <c r="P54" s="12">
        <v>20</v>
      </c>
      <c r="Q54" s="37">
        <f>SUM((K54*3600)/((L54*60)+(M54)))</f>
        <v>131.84347534008845</v>
      </c>
      <c r="R54" s="15" t="s">
        <v>8</v>
      </c>
      <c r="S54" s="12"/>
    </row>
    <row r="55" spans="8:17" ht="12.75">
      <c r="H55" s="52"/>
      <c r="Q55" s="52"/>
    </row>
    <row r="56" spans="1:19" ht="12.75">
      <c r="A56" s="12"/>
      <c r="B56" s="28"/>
      <c r="C56" s="14"/>
      <c r="D56" s="15"/>
      <c r="E56" s="16"/>
      <c r="F56" s="14"/>
      <c r="G56" s="12"/>
      <c r="H56" s="37"/>
      <c r="I56" s="15"/>
      <c r="J56" s="32" t="s">
        <v>111</v>
      </c>
      <c r="K56" s="18"/>
      <c r="L56" s="14"/>
      <c r="M56" s="15"/>
      <c r="N56" s="16"/>
      <c r="O56" s="14"/>
      <c r="P56" s="12"/>
      <c r="Q56" s="37"/>
      <c r="R56" s="15"/>
      <c r="S56" s="12"/>
    </row>
    <row r="57" spans="1:19" ht="12.75">
      <c r="A57" s="12"/>
      <c r="B57" s="28">
        <v>66.49</v>
      </c>
      <c r="C57" s="14">
        <v>67</v>
      </c>
      <c r="D57" s="15">
        <v>15</v>
      </c>
      <c r="E57" s="16">
        <v>35632</v>
      </c>
      <c r="F57" s="35" t="s">
        <v>74</v>
      </c>
      <c r="G57" s="12">
        <v>20</v>
      </c>
      <c r="H57" s="37">
        <f>SUM((B57*3600)/((C57*60)+(D57)))</f>
        <v>59.321933085501854</v>
      </c>
      <c r="I57" s="15" t="s">
        <v>4</v>
      </c>
      <c r="J57" s="23" t="s">
        <v>28</v>
      </c>
      <c r="K57" s="18">
        <v>66.5</v>
      </c>
      <c r="L57" s="14">
        <v>65</v>
      </c>
      <c r="M57" s="15">
        <v>47</v>
      </c>
      <c r="N57" s="16">
        <v>35506</v>
      </c>
      <c r="O57" s="35" t="s">
        <v>75</v>
      </c>
      <c r="P57" s="12">
        <v>20</v>
      </c>
      <c r="Q57" s="37">
        <f>SUM((K57*3600)/((L57*60)+(M57)))</f>
        <v>60.65366100836078</v>
      </c>
      <c r="R57" s="15" t="s">
        <v>35</v>
      </c>
      <c r="S57" s="12"/>
    </row>
    <row r="58" spans="1:19" ht="12.75">
      <c r="A58" s="12"/>
      <c r="B58" s="28"/>
      <c r="C58" s="14"/>
      <c r="D58" s="15"/>
      <c r="E58" s="16"/>
      <c r="F58" s="35"/>
      <c r="G58" s="12"/>
      <c r="H58" s="37"/>
      <c r="I58" s="15"/>
      <c r="J58" s="23"/>
      <c r="K58" s="18"/>
      <c r="L58" s="14"/>
      <c r="M58" s="15"/>
      <c r="N58" s="16"/>
      <c r="O58" s="35"/>
      <c r="P58" s="12"/>
      <c r="Q58" s="37"/>
      <c r="R58" s="15"/>
      <c r="S58" s="12"/>
    </row>
    <row r="59" spans="1:19" ht="12.75">
      <c r="A59" s="12"/>
      <c r="B59" s="28"/>
      <c r="C59" s="14"/>
      <c r="D59" s="15"/>
      <c r="E59" s="16"/>
      <c r="F59" s="14"/>
      <c r="G59" s="12"/>
      <c r="H59" s="37"/>
      <c r="I59" s="15"/>
      <c r="J59" s="55" t="s">
        <v>29</v>
      </c>
      <c r="K59" s="18"/>
      <c r="L59" s="14"/>
      <c r="M59" s="15"/>
      <c r="N59" s="16"/>
      <c r="O59" s="14"/>
      <c r="P59" s="12"/>
      <c r="Q59" s="37"/>
      <c r="R59" s="15"/>
      <c r="S59" s="12"/>
    </row>
    <row r="60" spans="1:19" ht="6" customHeight="1">
      <c r="A60" s="12"/>
      <c r="B60" s="28"/>
      <c r="C60" s="14"/>
      <c r="D60" s="15"/>
      <c r="E60" s="16"/>
      <c r="F60" s="14"/>
      <c r="G60" s="12"/>
      <c r="H60" s="37"/>
      <c r="I60" s="15"/>
      <c r="J60" s="55"/>
      <c r="K60" s="18"/>
      <c r="L60" s="14"/>
      <c r="M60" s="15"/>
      <c r="N60" s="16"/>
      <c r="O60" s="14"/>
      <c r="P60" s="12"/>
      <c r="Q60" s="37"/>
      <c r="R60" s="15"/>
      <c r="S60" s="12"/>
    </row>
    <row r="61" spans="1:19" ht="12.75">
      <c r="A61" s="12"/>
      <c r="B61" s="26" t="s">
        <v>108</v>
      </c>
      <c r="C61" s="12" t="s">
        <v>13</v>
      </c>
      <c r="D61" s="12" t="s">
        <v>14</v>
      </c>
      <c r="E61" s="16" t="s">
        <v>15</v>
      </c>
      <c r="F61" s="12" t="s">
        <v>40</v>
      </c>
      <c r="G61" s="12" t="s">
        <v>16</v>
      </c>
      <c r="H61" s="47" t="s">
        <v>109</v>
      </c>
      <c r="I61" s="12" t="s">
        <v>0</v>
      </c>
      <c r="J61" s="12" t="s">
        <v>18</v>
      </c>
      <c r="K61" s="26" t="s">
        <v>108</v>
      </c>
      <c r="L61" s="12" t="s">
        <v>13</v>
      </c>
      <c r="M61" s="12" t="s">
        <v>14</v>
      </c>
      <c r="N61" s="16" t="s">
        <v>15</v>
      </c>
      <c r="O61" s="12" t="s">
        <v>40</v>
      </c>
      <c r="P61" s="12" t="s">
        <v>16</v>
      </c>
      <c r="Q61" s="47" t="s">
        <v>109</v>
      </c>
      <c r="R61" s="12" t="s">
        <v>0</v>
      </c>
      <c r="S61" s="12"/>
    </row>
    <row r="62" spans="2:18" ht="3.75" customHeight="1">
      <c r="B62" s="20"/>
      <c r="D62" s="15"/>
      <c r="E62" s="16"/>
      <c r="F62" s="14"/>
      <c r="G62" s="12"/>
      <c r="H62" s="47"/>
      <c r="I62" s="22"/>
      <c r="J62" s="23"/>
      <c r="K62" s="18"/>
      <c r="L62" s="14"/>
      <c r="M62" s="15"/>
      <c r="N62" s="24"/>
      <c r="O62" s="25"/>
      <c r="P62" s="23"/>
      <c r="Q62" s="48"/>
      <c r="R62" s="20"/>
    </row>
    <row r="63" spans="1:19" ht="12.75">
      <c r="A63" s="27"/>
      <c r="B63" s="28"/>
      <c r="C63" s="29"/>
      <c r="D63" s="30"/>
      <c r="E63" s="31"/>
      <c r="F63" s="29"/>
      <c r="G63" s="27"/>
      <c r="H63" s="39"/>
      <c r="I63" s="30"/>
      <c r="J63" s="32" t="s">
        <v>106</v>
      </c>
      <c r="K63" s="18"/>
      <c r="L63" s="29"/>
      <c r="M63" s="30"/>
      <c r="N63" s="31"/>
      <c r="O63" s="29"/>
      <c r="P63" s="27"/>
      <c r="Q63" s="40"/>
      <c r="R63" s="15"/>
      <c r="S63" s="12"/>
    </row>
    <row r="64" spans="1:19" ht="12.75">
      <c r="A64" s="12"/>
      <c r="B64" s="28">
        <v>111.405</v>
      </c>
      <c r="C64" s="14">
        <v>30</v>
      </c>
      <c r="D64" s="15">
        <v>45</v>
      </c>
      <c r="E64" s="16" t="s">
        <v>127</v>
      </c>
      <c r="F64" s="35" t="s">
        <v>128</v>
      </c>
      <c r="G64" s="12">
        <v>20</v>
      </c>
      <c r="H64" s="36">
        <f>SUM((B64*3600)/((C64*60)+(D64)))</f>
        <v>217.37560975609756</v>
      </c>
      <c r="I64" s="15" t="s">
        <v>83</v>
      </c>
      <c r="J64" s="23" t="s">
        <v>30</v>
      </c>
      <c r="K64" s="28">
        <v>111.405</v>
      </c>
      <c r="L64" s="14">
        <v>30</v>
      </c>
      <c r="M64" s="15">
        <v>25</v>
      </c>
      <c r="N64" s="16" t="s">
        <v>133</v>
      </c>
      <c r="O64" s="35" t="s">
        <v>68</v>
      </c>
      <c r="P64" s="12">
        <v>20</v>
      </c>
      <c r="Q64" s="36">
        <f>SUM((K64*3600)/((L64*60)+(M64)))</f>
        <v>219.7578082191781</v>
      </c>
      <c r="R64" s="15" t="s">
        <v>57</v>
      </c>
      <c r="S64" s="12"/>
    </row>
    <row r="65" spans="1:19" ht="12.75">
      <c r="A65" s="12"/>
      <c r="B65" s="28"/>
      <c r="C65" s="14"/>
      <c r="D65" s="15"/>
      <c r="E65" s="16"/>
      <c r="F65" s="14"/>
      <c r="G65" s="12"/>
      <c r="H65" s="37"/>
      <c r="I65" s="15"/>
      <c r="J65" s="23"/>
      <c r="K65" s="18"/>
      <c r="L65" s="14"/>
      <c r="M65" s="15"/>
      <c r="N65" s="16"/>
      <c r="O65" s="14"/>
      <c r="P65" s="12"/>
      <c r="Q65" s="37"/>
      <c r="R65" s="15"/>
      <c r="S65" s="12"/>
    </row>
    <row r="66" spans="1:19" ht="12.75">
      <c r="A66" s="12"/>
      <c r="B66" s="28"/>
      <c r="C66" s="14"/>
      <c r="D66" s="15"/>
      <c r="E66" s="16"/>
      <c r="F66" s="14"/>
      <c r="G66" s="12"/>
      <c r="H66" s="37"/>
      <c r="I66" s="15"/>
      <c r="J66" s="32" t="s">
        <v>107</v>
      </c>
      <c r="K66" s="18"/>
      <c r="L66" s="14"/>
      <c r="M66" s="15"/>
      <c r="N66" s="16"/>
      <c r="O66" s="14"/>
      <c r="P66" s="12"/>
      <c r="Q66" s="37"/>
      <c r="R66" s="15"/>
      <c r="S66" s="12"/>
    </row>
    <row r="67" spans="1:19" ht="12.75">
      <c r="A67" s="12"/>
      <c r="B67" s="28">
        <v>75.005</v>
      </c>
      <c r="C67" s="14">
        <v>19</v>
      </c>
      <c r="D67" s="34" t="s">
        <v>136</v>
      </c>
      <c r="E67" s="16" t="s">
        <v>137</v>
      </c>
      <c r="F67" s="35" t="s">
        <v>75</v>
      </c>
      <c r="G67" s="12">
        <v>20</v>
      </c>
      <c r="H67" s="37">
        <f>SUM((B67*3600)/((C67*60)+(D67)))</f>
        <v>235.20731707317074</v>
      </c>
      <c r="I67" s="15" t="s">
        <v>1</v>
      </c>
      <c r="J67" s="23" t="s">
        <v>30</v>
      </c>
      <c r="K67" s="28">
        <v>75.005</v>
      </c>
      <c r="L67" s="14">
        <v>20</v>
      </c>
      <c r="M67" s="15">
        <v>25</v>
      </c>
      <c r="N67" s="16" t="s">
        <v>154</v>
      </c>
      <c r="O67" s="35" t="s">
        <v>155</v>
      </c>
      <c r="P67" s="12">
        <v>20</v>
      </c>
      <c r="Q67" s="36">
        <f>SUM((K67*3600)/((L67*60)+(M67)))</f>
        <v>220.42285714285714</v>
      </c>
      <c r="R67" s="15" t="s">
        <v>2</v>
      </c>
      <c r="S67" s="12"/>
    </row>
    <row r="68" spans="1:19" ht="12.75">
      <c r="A68" s="12"/>
      <c r="B68" s="28"/>
      <c r="C68" s="14"/>
      <c r="D68" s="15"/>
      <c r="E68" s="16"/>
      <c r="F68" s="14"/>
      <c r="G68" s="12"/>
      <c r="H68" s="37"/>
      <c r="I68" s="15"/>
      <c r="J68" s="23"/>
      <c r="K68" s="18"/>
      <c r="L68" s="14"/>
      <c r="M68" s="15"/>
      <c r="N68" s="16"/>
      <c r="O68" s="14"/>
      <c r="P68" s="12"/>
      <c r="Q68" s="37"/>
      <c r="R68" s="15"/>
      <c r="S68" s="12"/>
    </row>
    <row r="69" spans="1:19" ht="12.75">
      <c r="A69" s="12"/>
      <c r="B69" s="28"/>
      <c r="C69" s="14"/>
      <c r="D69" s="15"/>
      <c r="E69" s="16"/>
      <c r="F69" s="14"/>
      <c r="G69" s="12"/>
      <c r="H69" s="37"/>
      <c r="I69" s="15"/>
      <c r="J69" s="32" t="s">
        <v>31</v>
      </c>
      <c r="K69" s="18"/>
      <c r="L69" s="14"/>
      <c r="M69" s="15"/>
      <c r="N69" s="16"/>
      <c r="O69" s="14"/>
      <c r="P69" s="12"/>
      <c r="Q69" s="37"/>
      <c r="R69" s="15"/>
      <c r="S69" s="12"/>
    </row>
    <row r="70" spans="1:19" ht="12.75">
      <c r="A70" s="12"/>
      <c r="B70" s="28">
        <v>50.448</v>
      </c>
      <c r="C70" s="14">
        <v>18</v>
      </c>
      <c r="D70" s="15">
        <v>44</v>
      </c>
      <c r="E70" s="16">
        <v>37480</v>
      </c>
      <c r="F70" s="35"/>
      <c r="G70" s="12">
        <v>20</v>
      </c>
      <c r="H70" s="37">
        <f>SUM((B70*3600)/((C70*60)+(D70)))</f>
        <v>161.57722419928825</v>
      </c>
      <c r="I70" s="15" t="s">
        <v>4</v>
      </c>
      <c r="J70" s="23" t="s">
        <v>32</v>
      </c>
      <c r="K70" s="18">
        <v>50.47</v>
      </c>
      <c r="L70" s="14">
        <v>18</v>
      </c>
      <c r="M70" s="15">
        <v>56</v>
      </c>
      <c r="N70" s="16">
        <v>34646</v>
      </c>
      <c r="O70" s="35"/>
      <c r="P70" s="12">
        <v>20</v>
      </c>
      <c r="Q70" s="37">
        <f>SUM((K70*3600)/((L70*60)+(M70)))</f>
        <v>159.94014084507043</v>
      </c>
      <c r="R70" s="15" t="s">
        <v>3</v>
      </c>
      <c r="S70" s="12"/>
    </row>
    <row r="71" spans="1:19" ht="12.75">
      <c r="A71" s="12"/>
      <c r="B71" s="28"/>
      <c r="C71" s="14"/>
      <c r="D71" s="15"/>
      <c r="E71" s="16"/>
      <c r="F71" s="14"/>
      <c r="G71" s="12"/>
      <c r="H71" s="37"/>
      <c r="I71" s="15"/>
      <c r="J71" s="23"/>
      <c r="K71" s="18"/>
      <c r="L71" s="14"/>
      <c r="M71" s="15"/>
      <c r="N71" s="16"/>
      <c r="O71" s="14"/>
      <c r="P71" s="12"/>
      <c r="Q71" s="37"/>
      <c r="R71" s="15"/>
      <c r="S71" s="12"/>
    </row>
    <row r="72" spans="1:19" ht="12.75">
      <c r="A72" s="12"/>
      <c r="B72" s="28"/>
      <c r="C72" s="14"/>
      <c r="D72" s="15"/>
      <c r="E72" s="16"/>
      <c r="F72" s="14"/>
      <c r="G72" s="12"/>
      <c r="H72" s="37"/>
      <c r="I72" s="15"/>
      <c r="J72" s="32" t="s">
        <v>45</v>
      </c>
      <c r="K72" s="18"/>
      <c r="L72" s="14"/>
      <c r="M72" s="15"/>
      <c r="N72" s="16"/>
      <c r="O72" s="14"/>
      <c r="P72" s="12"/>
      <c r="Q72" s="37"/>
      <c r="R72" s="15"/>
      <c r="S72" s="12"/>
    </row>
    <row r="73" spans="1:19" ht="12.75">
      <c r="A73" s="12"/>
      <c r="B73" s="18">
        <v>104.183</v>
      </c>
      <c r="C73" s="14">
        <v>26</v>
      </c>
      <c r="D73" s="34" t="s">
        <v>33</v>
      </c>
      <c r="E73" s="16">
        <v>37222</v>
      </c>
      <c r="F73" s="35"/>
      <c r="G73" s="12">
        <v>20</v>
      </c>
      <c r="H73" s="37">
        <f>SUM((B73*3600)/((C73*60)+(D73)))</f>
        <v>236.1831234256927</v>
      </c>
      <c r="I73" s="15" t="s">
        <v>25</v>
      </c>
      <c r="J73" s="23" t="s">
        <v>22</v>
      </c>
      <c r="K73" s="18">
        <v>104.183</v>
      </c>
      <c r="L73" s="14">
        <v>26</v>
      </c>
      <c r="M73" s="34" t="s">
        <v>63</v>
      </c>
      <c r="N73" s="16" t="s">
        <v>64</v>
      </c>
      <c r="O73" s="35" t="s">
        <v>65</v>
      </c>
      <c r="P73" s="12">
        <v>20</v>
      </c>
      <c r="Q73" s="37">
        <f>SUM((K73*3600)/((L73*60)+(M73)))</f>
        <v>240.1144686299616</v>
      </c>
      <c r="R73" s="15" t="s">
        <v>57</v>
      </c>
      <c r="S73" s="12"/>
    </row>
    <row r="74" spans="1:19" ht="12.75">
      <c r="A74" s="12"/>
      <c r="B74" s="28">
        <v>211.23</v>
      </c>
      <c r="C74" s="14">
        <v>54</v>
      </c>
      <c r="D74" s="15">
        <v>45</v>
      </c>
      <c r="E74" s="16" t="s">
        <v>116</v>
      </c>
      <c r="F74" s="35" t="s">
        <v>38</v>
      </c>
      <c r="G74" s="12">
        <v>20</v>
      </c>
      <c r="H74" s="37">
        <f>SUM((B74*3600)/((C74*60)+(D74)))</f>
        <v>231.4849315068493</v>
      </c>
      <c r="I74" s="15" t="s">
        <v>83</v>
      </c>
      <c r="J74" s="23" t="s">
        <v>28</v>
      </c>
      <c r="K74" s="18">
        <v>211.059</v>
      </c>
      <c r="L74" s="14">
        <v>58</v>
      </c>
      <c r="M74" s="34" t="s">
        <v>117</v>
      </c>
      <c r="N74" s="16" t="s">
        <v>118</v>
      </c>
      <c r="O74" s="35" t="s">
        <v>119</v>
      </c>
      <c r="P74" s="12">
        <v>20</v>
      </c>
      <c r="Q74" s="37">
        <f>SUM((K74*3600)/((L74*60)+(M74)))</f>
        <v>218.02364418938308</v>
      </c>
      <c r="R74" s="15" t="s">
        <v>83</v>
      </c>
      <c r="S74" s="12"/>
    </row>
    <row r="75" spans="1:19" ht="12.75">
      <c r="A75" s="12"/>
      <c r="B75" s="28">
        <v>329.289</v>
      </c>
      <c r="C75" s="14">
        <v>78</v>
      </c>
      <c r="D75" s="56">
        <v>8</v>
      </c>
      <c r="E75" s="16" t="s">
        <v>140</v>
      </c>
      <c r="F75" s="35" t="s">
        <v>79</v>
      </c>
      <c r="G75" s="12">
        <v>20</v>
      </c>
      <c r="H75" s="36">
        <f>SUM((B75*3600)/((C75*60)+(D75)))</f>
        <v>252.8669795221843</v>
      </c>
      <c r="I75" s="15" t="s">
        <v>139</v>
      </c>
      <c r="J75" s="23" t="s">
        <v>23</v>
      </c>
      <c r="K75" s="18">
        <v>329.319</v>
      </c>
      <c r="L75" s="14">
        <v>77</v>
      </c>
      <c r="M75" s="15">
        <v>34</v>
      </c>
      <c r="N75" s="16" t="s">
        <v>87</v>
      </c>
      <c r="O75" s="35" t="s">
        <v>88</v>
      </c>
      <c r="P75" s="12">
        <v>20</v>
      </c>
      <c r="Q75" s="37">
        <f>SUM((K75*3600)/((L75*60)+(M75)))</f>
        <v>254.73751611516977</v>
      </c>
      <c r="R75" s="15" t="s">
        <v>83</v>
      </c>
      <c r="S75" s="12"/>
    </row>
    <row r="76" spans="1:19" ht="12.75">
      <c r="A76" s="12"/>
      <c r="B76" s="28"/>
      <c r="C76" s="14"/>
      <c r="D76" s="15"/>
      <c r="E76" s="16"/>
      <c r="F76" s="14"/>
      <c r="G76" s="12"/>
      <c r="H76" s="37"/>
      <c r="I76" s="15"/>
      <c r="J76" s="23"/>
      <c r="K76" s="18"/>
      <c r="L76" s="14"/>
      <c r="M76" s="15"/>
      <c r="N76" s="16"/>
      <c r="O76" s="14"/>
      <c r="P76" s="12"/>
      <c r="Q76" s="37"/>
      <c r="R76" s="15"/>
      <c r="S76" s="12"/>
    </row>
    <row r="77" spans="1:19" ht="12.75">
      <c r="A77" s="12"/>
      <c r="B77" s="26" t="s">
        <v>12</v>
      </c>
      <c r="C77" s="12" t="s">
        <v>13</v>
      </c>
      <c r="D77" s="12" t="s">
        <v>14</v>
      </c>
      <c r="E77" s="16" t="s">
        <v>15</v>
      </c>
      <c r="F77" s="12" t="s">
        <v>40</v>
      </c>
      <c r="G77" s="12" t="s">
        <v>16</v>
      </c>
      <c r="H77" s="47" t="s">
        <v>17</v>
      </c>
      <c r="I77" s="12" t="s">
        <v>0</v>
      </c>
      <c r="J77" s="12" t="s">
        <v>18</v>
      </c>
      <c r="K77" s="26" t="s">
        <v>12</v>
      </c>
      <c r="L77" s="12" t="s">
        <v>13</v>
      </c>
      <c r="M77" s="12" t="s">
        <v>14</v>
      </c>
      <c r="N77" s="16" t="s">
        <v>15</v>
      </c>
      <c r="O77" s="12" t="s">
        <v>40</v>
      </c>
      <c r="P77" s="12" t="s">
        <v>16</v>
      </c>
      <c r="Q77" s="47" t="s">
        <v>17</v>
      </c>
      <c r="R77" s="12" t="s">
        <v>0</v>
      </c>
      <c r="S77" s="12"/>
    </row>
    <row r="78" spans="2:18" ht="3.75" customHeight="1">
      <c r="B78" s="20"/>
      <c r="D78" s="15"/>
      <c r="E78" s="16"/>
      <c r="F78" s="14"/>
      <c r="G78" s="12"/>
      <c r="H78" s="47"/>
      <c r="I78" s="22"/>
      <c r="J78" s="23"/>
      <c r="K78" s="18"/>
      <c r="L78" s="14"/>
      <c r="M78" s="15"/>
      <c r="N78" s="24"/>
      <c r="O78" s="25"/>
      <c r="P78" s="23"/>
      <c r="Q78" s="48"/>
      <c r="R78" s="20"/>
    </row>
    <row r="79" spans="1:19" ht="12.75">
      <c r="A79" s="12"/>
      <c r="B79" s="28"/>
      <c r="C79" s="14"/>
      <c r="D79" s="15"/>
      <c r="E79" s="16"/>
      <c r="F79" s="14"/>
      <c r="G79" s="12"/>
      <c r="H79" s="37"/>
      <c r="I79" s="15"/>
      <c r="J79" s="32" t="s">
        <v>44</v>
      </c>
      <c r="K79" s="18"/>
      <c r="L79" s="14"/>
      <c r="M79" s="15"/>
      <c r="N79" s="16"/>
      <c r="O79" s="14"/>
      <c r="P79" s="12"/>
      <c r="Q79" s="37"/>
      <c r="R79" s="15"/>
      <c r="S79" s="12"/>
    </row>
    <row r="80" spans="1:19" ht="12.75">
      <c r="A80" s="12"/>
      <c r="B80" s="28">
        <v>71.22</v>
      </c>
      <c r="C80" s="14">
        <v>61</v>
      </c>
      <c r="D80" s="15">
        <v>43</v>
      </c>
      <c r="E80" s="16">
        <v>37552</v>
      </c>
      <c r="F80" s="35" t="s">
        <v>47</v>
      </c>
      <c r="G80" s="12">
        <v>20</v>
      </c>
      <c r="H80" s="37">
        <f>SUM((B80*3600)/((C80*60)+(D80)))</f>
        <v>69.23899540912774</v>
      </c>
      <c r="I80" s="15" t="s">
        <v>2</v>
      </c>
      <c r="J80" s="23" t="s">
        <v>30</v>
      </c>
      <c r="K80" s="18">
        <v>71.22</v>
      </c>
      <c r="L80" s="14">
        <v>61</v>
      </c>
      <c r="M80" s="15">
        <v>16</v>
      </c>
      <c r="N80" s="16">
        <v>35875</v>
      </c>
      <c r="O80" s="35"/>
      <c r="P80" s="12">
        <v>20</v>
      </c>
      <c r="Q80" s="37">
        <f>SUM((K80*3600)/((L80*60)+(M80)))</f>
        <v>69.74755168661589</v>
      </c>
      <c r="R80" s="15" t="s">
        <v>1</v>
      </c>
      <c r="S80" s="12"/>
    </row>
    <row r="81" spans="1:19" ht="12.75">
      <c r="A81" s="12"/>
      <c r="B81" s="28">
        <v>71.52</v>
      </c>
      <c r="C81" s="14">
        <v>47</v>
      </c>
      <c r="D81" s="15">
        <v>52</v>
      </c>
      <c r="E81" s="16" t="s">
        <v>86</v>
      </c>
      <c r="F81" s="35" t="s">
        <v>76</v>
      </c>
      <c r="G81" s="12">
        <v>20</v>
      </c>
      <c r="H81" s="37">
        <f>SUM((B81*3600)/((C81*60)+(D81)))</f>
        <v>89.64902506963789</v>
      </c>
      <c r="I81" s="15" t="s">
        <v>83</v>
      </c>
      <c r="J81" s="49" t="s">
        <v>39</v>
      </c>
      <c r="K81" s="18">
        <v>71.52</v>
      </c>
      <c r="L81" s="14">
        <v>50</v>
      </c>
      <c r="M81" s="15">
        <v>15</v>
      </c>
      <c r="N81" s="16" t="s">
        <v>94</v>
      </c>
      <c r="O81" s="14" t="s">
        <v>51</v>
      </c>
      <c r="P81" s="12">
        <v>20</v>
      </c>
      <c r="Q81" s="37">
        <f>SUM((K81*3600)/((L81*60)+(M81)))</f>
        <v>85.39701492537313</v>
      </c>
      <c r="R81" s="15" t="s">
        <v>83</v>
      </c>
      <c r="S81" s="12"/>
    </row>
    <row r="82" spans="1:19" ht="12.75">
      <c r="A82" s="12"/>
      <c r="B82" s="28"/>
      <c r="C82" s="14"/>
      <c r="D82" s="15"/>
      <c r="E82" s="16"/>
      <c r="F82" s="14"/>
      <c r="G82" s="12"/>
      <c r="H82" s="37"/>
      <c r="I82" s="15"/>
      <c r="J82" s="23"/>
      <c r="K82" s="18"/>
      <c r="L82" s="14"/>
      <c r="M82" s="15"/>
      <c r="N82" s="16"/>
      <c r="O82" s="14"/>
      <c r="P82" s="12"/>
      <c r="Q82" s="57"/>
      <c r="R82" s="15"/>
      <c r="S82" s="12"/>
    </row>
    <row r="83" spans="1:19" ht="12.75">
      <c r="A83" s="12"/>
      <c r="B83" s="12"/>
      <c r="C83" s="14"/>
      <c r="D83" s="15"/>
      <c r="E83" s="16"/>
      <c r="F83" s="14"/>
      <c r="G83" s="12"/>
      <c r="H83" s="47"/>
      <c r="I83" s="58">
        <v>1</v>
      </c>
      <c r="J83" s="59" t="s">
        <v>34</v>
      </c>
      <c r="K83" s="58">
        <v>0</v>
      </c>
      <c r="L83" s="12"/>
      <c r="M83" s="15"/>
      <c r="N83" s="16"/>
      <c r="O83" s="14"/>
      <c r="P83" s="12"/>
      <c r="Q83" s="12"/>
      <c r="R83" s="15"/>
      <c r="S83" s="12"/>
    </row>
    <row r="84" spans="1:19" ht="12.75">
      <c r="A84" s="27"/>
      <c r="B84" s="27"/>
      <c r="C84" s="14"/>
      <c r="D84" s="15"/>
      <c r="E84" s="16"/>
      <c r="F84" s="14"/>
      <c r="G84" s="12"/>
      <c r="H84" s="52"/>
      <c r="I84" s="60" t="s">
        <v>36</v>
      </c>
      <c r="J84" s="61" t="s">
        <v>194</v>
      </c>
      <c r="K84" s="20"/>
      <c r="L84" s="14"/>
      <c r="M84" s="15"/>
      <c r="N84" s="16"/>
      <c r="O84" s="14"/>
      <c r="P84" s="12"/>
      <c r="Q84" s="12"/>
      <c r="R84" s="15"/>
      <c r="S84" s="12"/>
    </row>
    <row r="85" spans="1:19" ht="12.75">
      <c r="A85" s="27"/>
      <c r="B85" s="27"/>
      <c r="C85" s="14"/>
      <c r="D85" s="15"/>
      <c r="E85" s="16"/>
      <c r="F85" s="14"/>
      <c r="G85" s="12"/>
      <c r="H85" s="62"/>
      <c r="J85" s="61"/>
      <c r="K85" s="20"/>
      <c r="L85" s="14"/>
      <c r="M85" s="15"/>
      <c r="N85" s="16"/>
      <c r="O85" s="14"/>
      <c r="P85" s="12"/>
      <c r="Q85" s="12"/>
      <c r="R85" s="15"/>
      <c r="S85" s="12"/>
    </row>
    <row r="86" spans="1:19" s="64" customFormat="1" ht="11.25">
      <c r="A86" s="49"/>
      <c r="B86" s="63" t="s">
        <v>101</v>
      </c>
      <c r="D86" s="63"/>
      <c r="E86" s="65"/>
      <c r="F86" s="66"/>
      <c r="G86" s="49"/>
      <c r="H86" s="67"/>
      <c r="I86" s="63"/>
      <c r="J86" s="68"/>
      <c r="K86" s="18"/>
      <c r="M86" s="63"/>
      <c r="N86" s="65"/>
      <c r="O86" s="66"/>
      <c r="P86" s="49"/>
      <c r="Q86" s="49"/>
      <c r="R86" s="63"/>
      <c r="S86" s="49"/>
    </row>
    <row r="87" spans="1:19" s="64" customFormat="1" ht="11.25">
      <c r="A87" s="49"/>
      <c r="B87" s="63" t="s">
        <v>112</v>
      </c>
      <c r="D87" s="63"/>
      <c r="E87" s="65"/>
      <c r="F87" s="66"/>
      <c r="G87" s="49"/>
      <c r="H87" s="67"/>
      <c r="I87" s="63"/>
      <c r="J87" s="68"/>
      <c r="K87" s="18"/>
      <c r="M87" s="63"/>
      <c r="N87" s="65"/>
      <c r="O87" s="66"/>
      <c r="P87" s="49"/>
      <c r="Q87" s="49"/>
      <c r="R87" s="63"/>
      <c r="S87" s="49"/>
    </row>
    <row r="88" spans="1:19" s="64" customFormat="1" ht="11.25">
      <c r="A88" s="49"/>
      <c r="B88" s="49"/>
      <c r="D88" s="63"/>
      <c r="E88" s="65"/>
      <c r="F88" s="69"/>
      <c r="G88" s="49"/>
      <c r="H88" s="67"/>
      <c r="I88" s="63"/>
      <c r="J88" s="68"/>
      <c r="K88" s="18"/>
      <c r="M88" s="63"/>
      <c r="N88" s="65"/>
      <c r="O88" s="69"/>
      <c r="P88" s="49"/>
      <c r="Q88" s="49"/>
      <c r="R88" s="63"/>
      <c r="S88" s="49"/>
    </row>
    <row r="89" spans="1:19" ht="12.75">
      <c r="A89" s="12"/>
      <c r="B89" s="13" t="s">
        <v>143</v>
      </c>
      <c r="C89" s="14"/>
      <c r="D89" s="15"/>
      <c r="E89" s="16"/>
      <c r="F89" s="14"/>
      <c r="G89" s="12"/>
      <c r="H89" s="47"/>
      <c r="I89" s="15"/>
      <c r="J89" s="17" t="s">
        <v>146</v>
      </c>
      <c r="K89" s="18"/>
      <c r="L89" s="14"/>
      <c r="M89" s="15"/>
      <c r="N89" s="16"/>
      <c r="O89" s="14"/>
      <c r="P89" s="12"/>
      <c r="Q89" s="12"/>
      <c r="R89" s="19" t="s">
        <v>144</v>
      </c>
      <c r="S89" s="12"/>
    </row>
    <row r="90" spans="2:18" ht="6" customHeight="1">
      <c r="B90" s="20"/>
      <c r="D90" s="15"/>
      <c r="E90" s="16"/>
      <c r="F90" s="14"/>
      <c r="G90" s="12"/>
      <c r="H90" s="47"/>
      <c r="I90" s="22"/>
      <c r="J90" s="23"/>
      <c r="K90" s="18"/>
      <c r="L90" s="14"/>
      <c r="M90" s="15"/>
      <c r="N90" s="24"/>
      <c r="O90" s="25"/>
      <c r="P90" s="23"/>
      <c r="Q90" s="23"/>
      <c r="R90" s="20"/>
    </row>
    <row r="91" spans="1:19" ht="12.75">
      <c r="A91" s="12"/>
      <c r="B91" s="26" t="s">
        <v>108</v>
      </c>
      <c r="C91" s="12" t="s">
        <v>13</v>
      </c>
      <c r="D91" s="12" t="s">
        <v>14</v>
      </c>
      <c r="E91" s="16" t="s">
        <v>15</v>
      </c>
      <c r="F91" s="12" t="s">
        <v>40</v>
      </c>
      <c r="G91" s="12" t="s">
        <v>16</v>
      </c>
      <c r="H91" s="47" t="s">
        <v>109</v>
      </c>
      <c r="I91" s="12" t="s">
        <v>0</v>
      </c>
      <c r="J91" s="12" t="s">
        <v>18</v>
      </c>
      <c r="K91" s="26" t="s">
        <v>108</v>
      </c>
      <c r="L91" s="12" t="s">
        <v>13</v>
      </c>
      <c r="M91" s="12" t="s">
        <v>14</v>
      </c>
      <c r="N91" s="16" t="s">
        <v>15</v>
      </c>
      <c r="O91" s="12" t="s">
        <v>40</v>
      </c>
      <c r="P91" s="12" t="s">
        <v>16</v>
      </c>
      <c r="Q91" s="12" t="s">
        <v>109</v>
      </c>
      <c r="R91" s="12" t="s">
        <v>0</v>
      </c>
      <c r="S91" s="12"/>
    </row>
    <row r="92" spans="2:18" ht="3.75" customHeight="1">
      <c r="B92" s="20"/>
      <c r="D92" s="15"/>
      <c r="E92" s="16"/>
      <c r="F92" s="14"/>
      <c r="G92" s="12"/>
      <c r="H92" s="47"/>
      <c r="I92" s="22"/>
      <c r="J92" s="23"/>
      <c r="K92" s="18"/>
      <c r="L92" s="14"/>
      <c r="M92" s="15"/>
      <c r="N92" s="24"/>
      <c r="O92" s="25"/>
      <c r="P92" s="23"/>
      <c r="Q92" s="23"/>
      <c r="R92" s="20"/>
    </row>
    <row r="93" spans="1:19" ht="12.75">
      <c r="A93" s="27"/>
      <c r="B93" s="28"/>
      <c r="C93" s="29"/>
      <c r="D93" s="30"/>
      <c r="E93" s="31"/>
      <c r="F93" s="29"/>
      <c r="G93" s="27"/>
      <c r="H93" s="39"/>
      <c r="I93" s="30"/>
      <c r="J93" s="32" t="s">
        <v>106</v>
      </c>
      <c r="K93" s="18"/>
      <c r="L93" s="29"/>
      <c r="M93" s="30"/>
      <c r="N93" s="31"/>
      <c r="O93" s="29"/>
      <c r="P93" s="27"/>
      <c r="Q93" s="33"/>
      <c r="R93" s="15"/>
      <c r="S93" s="12"/>
    </row>
    <row r="94" spans="1:19" s="64" customFormat="1" ht="11.25">
      <c r="A94" s="49"/>
      <c r="B94" s="49">
        <v>9.57</v>
      </c>
      <c r="C94" s="64">
        <v>6</v>
      </c>
      <c r="D94" s="70">
        <v>15</v>
      </c>
      <c r="E94" s="65" t="s">
        <v>160</v>
      </c>
      <c r="F94" s="69">
        <v>395025</v>
      </c>
      <c r="G94" s="49">
        <v>6</v>
      </c>
      <c r="H94" s="37">
        <f>SUM((B94*3600)/((C94*60)+(D94)))</f>
        <v>91.872</v>
      </c>
      <c r="I94" s="63" t="s">
        <v>2</v>
      </c>
      <c r="J94" s="68" t="s">
        <v>145</v>
      </c>
      <c r="K94" s="18">
        <v>9.25</v>
      </c>
      <c r="L94" s="64">
        <v>6</v>
      </c>
      <c r="M94" s="70">
        <v>5</v>
      </c>
      <c r="N94" s="65" t="s">
        <v>152</v>
      </c>
      <c r="O94" s="69">
        <v>395014</v>
      </c>
      <c r="P94" s="49">
        <v>6</v>
      </c>
      <c r="Q94" s="37">
        <f>SUM((K94*3600)/((L94*60)+(M94)))</f>
        <v>91.23287671232876</v>
      </c>
      <c r="R94" s="63" t="s">
        <v>8</v>
      </c>
      <c r="S94" s="49"/>
    </row>
    <row r="95" spans="1:19" s="64" customFormat="1" ht="3.75" customHeight="1">
      <c r="A95" s="71"/>
      <c r="B95" s="71"/>
      <c r="D95" s="63"/>
      <c r="E95" s="65"/>
      <c r="F95" s="69"/>
      <c r="G95" s="49"/>
      <c r="H95" s="67"/>
      <c r="I95" s="63"/>
      <c r="J95" s="68"/>
      <c r="K95" s="18"/>
      <c r="M95" s="63"/>
      <c r="N95" s="65"/>
      <c r="O95" s="69"/>
      <c r="P95" s="49"/>
      <c r="Q95" s="57"/>
      <c r="R95" s="63"/>
      <c r="S95" s="49"/>
    </row>
    <row r="96" spans="1:19" s="64" customFormat="1" ht="11.25">
      <c r="A96" s="71"/>
      <c r="B96" s="71"/>
      <c r="D96" s="63"/>
      <c r="E96" s="65"/>
      <c r="F96" s="69"/>
      <c r="G96" s="49"/>
      <c r="H96" s="67"/>
      <c r="I96" s="63"/>
      <c r="J96" s="72" t="s">
        <v>147</v>
      </c>
      <c r="K96" s="18"/>
      <c r="M96" s="63"/>
      <c r="N96" s="65"/>
      <c r="O96" s="69"/>
      <c r="P96" s="49"/>
      <c r="Q96" s="49"/>
      <c r="R96" s="63"/>
      <c r="S96" s="49"/>
    </row>
    <row r="97" spans="1:19" s="64" customFormat="1" ht="11.25">
      <c r="A97" s="49"/>
      <c r="B97" s="49">
        <v>27.08</v>
      </c>
      <c r="C97" s="64">
        <v>9</v>
      </c>
      <c r="D97" s="70">
        <v>44</v>
      </c>
      <c r="E97" s="65">
        <v>40192</v>
      </c>
      <c r="F97" s="69">
        <v>395028</v>
      </c>
      <c r="G97" s="49">
        <v>6</v>
      </c>
      <c r="H97" s="37">
        <f>SUM((B97*3600)/((C97*60)+(D97)))</f>
        <v>166.93150684931507</v>
      </c>
      <c r="I97" s="63" t="s">
        <v>151</v>
      </c>
      <c r="J97" s="23" t="s">
        <v>188</v>
      </c>
      <c r="K97" s="18">
        <v>27.06</v>
      </c>
      <c r="L97" s="64">
        <v>10</v>
      </c>
      <c r="M97" s="70">
        <v>0</v>
      </c>
      <c r="N97" s="81" t="s">
        <v>170</v>
      </c>
      <c r="O97" s="69">
        <v>395015</v>
      </c>
      <c r="P97" s="49">
        <v>6</v>
      </c>
      <c r="Q97" s="37">
        <f>SUM((K97*3600)/((L97*60)+(M97)))</f>
        <v>162.36</v>
      </c>
      <c r="R97" s="15" t="s">
        <v>83</v>
      </c>
      <c r="S97" s="12"/>
    </row>
    <row r="98" spans="1:19" s="64" customFormat="1" ht="11.25">
      <c r="A98" s="75"/>
      <c r="B98" s="85">
        <v>80.81</v>
      </c>
      <c r="C98" s="86">
        <v>26</v>
      </c>
      <c r="D98" s="87">
        <v>26</v>
      </c>
      <c r="E98" s="88" t="s">
        <v>187</v>
      </c>
      <c r="F98" s="89">
        <v>395001</v>
      </c>
      <c r="G98" s="85">
        <v>6</v>
      </c>
      <c r="H98" s="80">
        <f>SUM((B98*3600)/((C98*60)+(D98)))</f>
        <v>183.42749054224464</v>
      </c>
      <c r="I98" s="77" t="s">
        <v>179</v>
      </c>
      <c r="J98" s="23" t="s">
        <v>189</v>
      </c>
      <c r="K98" s="82">
        <v>80.81</v>
      </c>
      <c r="L98" s="86">
        <v>25</v>
      </c>
      <c r="M98" s="87">
        <v>12</v>
      </c>
      <c r="N98" s="88" t="s">
        <v>191</v>
      </c>
      <c r="O98" s="90">
        <v>395025</v>
      </c>
      <c r="P98" s="85">
        <v>6</v>
      </c>
      <c r="Q98" s="80">
        <f>SUM((K98*3600)/((L98*60)+(M98)))</f>
        <v>192.4047619047619</v>
      </c>
      <c r="R98" s="77" t="s">
        <v>157</v>
      </c>
      <c r="S98" s="75" t="s">
        <v>177</v>
      </c>
    </row>
    <row r="99" spans="2:19" s="64" customFormat="1" ht="3.75" customHeight="1">
      <c r="B99" s="71"/>
      <c r="D99" s="63"/>
      <c r="E99" s="65"/>
      <c r="F99" s="69"/>
      <c r="G99" s="49"/>
      <c r="H99" s="67"/>
      <c r="I99" s="63"/>
      <c r="J99" s="68"/>
      <c r="K99" s="18"/>
      <c r="M99" s="63"/>
      <c r="N99" s="65"/>
      <c r="O99" s="69"/>
      <c r="P99" s="49"/>
      <c r="Q99" s="37"/>
      <c r="R99" s="63"/>
      <c r="S99" s="49"/>
    </row>
    <row r="100" spans="2:19" s="64" customFormat="1" ht="11.25">
      <c r="B100" s="71"/>
      <c r="D100" s="63"/>
      <c r="E100" s="65"/>
      <c r="F100" s="69"/>
      <c r="G100" s="49"/>
      <c r="H100" s="67"/>
      <c r="I100" s="63"/>
      <c r="J100" s="72" t="s">
        <v>148</v>
      </c>
      <c r="K100" s="18"/>
      <c r="M100" s="63"/>
      <c r="N100" s="65"/>
      <c r="O100" s="69"/>
      <c r="P100" s="49"/>
      <c r="Q100" s="67"/>
      <c r="R100" s="63"/>
      <c r="S100" s="49"/>
    </row>
    <row r="101" spans="1:19" s="64" customFormat="1" ht="11.25">
      <c r="A101" s="49"/>
      <c r="B101" s="49">
        <v>53.75</v>
      </c>
      <c r="C101" s="64">
        <v>17</v>
      </c>
      <c r="D101" s="63">
        <v>53</v>
      </c>
      <c r="E101" s="65" t="s">
        <v>150</v>
      </c>
      <c r="F101" s="69">
        <v>395013</v>
      </c>
      <c r="G101" s="49">
        <v>6</v>
      </c>
      <c r="H101" s="37">
        <f>SUM((B101*3600)/((C101*60)+(D101)))</f>
        <v>180.33550792171482</v>
      </c>
      <c r="I101" s="63" t="s">
        <v>6</v>
      </c>
      <c r="J101" s="68" t="s">
        <v>149</v>
      </c>
      <c r="K101" s="18">
        <v>53.75</v>
      </c>
      <c r="L101" s="64">
        <v>17</v>
      </c>
      <c r="M101" s="63">
        <v>57</v>
      </c>
      <c r="N101" s="65" t="s">
        <v>160</v>
      </c>
      <c r="O101" s="69">
        <v>395024</v>
      </c>
      <c r="P101" s="49">
        <v>6</v>
      </c>
      <c r="Q101" s="37">
        <f>SUM((K101*3600)/((L101*60)+(M101)))</f>
        <v>179.6657381615599</v>
      </c>
      <c r="R101" s="63" t="s">
        <v>2</v>
      </c>
      <c r="S101" s="49"/>
    </row>
    <row r="102" spans="1:19" ht="12.75">
      <c r="A102" s="12"/>
      <c r="B102" s="12"/>
      <c r="C102" s="14"/>
      <c r="D102" s="15"/>
      <c r="E102" s="73"/>
      <c r="F102" s="74"/>
      <c r="G102" s="12"/>
      <c r="H102" s="12"/>
      <c r="I102" s="15"/>
      <c r="J102" s="23"/>
      <c r="K102" s="18"/>
      <c r="L102" s="14"/>
      <c r="M102" s="15"/>
      <c r="N102" s="16"/>
      <c r="O102" s="14"/>
      <c r="P102" s="12"/>
      <c r="Q102" s="12"/>
      <c r="R102" s="15"/>
      <c r="S102" s="12"/>
    </row>
    <row r="103" spans="1:19" ht="12.75">
      <c r="A103" s="12"/>
      <c r="B103" s="12"/>
      <c r="C103" s="14"/>
      <c r="D103" s="15"/>
      <c r="E103" s="16"/>
      <c r="F103" s="14"/>
      <c r="G103" s="12"/>
      <c r="H103" s="12"/>
      <c r="I103" s="58">
        <f>COUNTA(A94:A102)</f>
        <v>0</v>
      </c>
      <c r="J103" s="59" t="s">
        <v>34</v>
      </c>
      <c r="K103" s="58">
        <f>COUNTA(S94:S102)</f>
        <v>1</v>
      </c>
      <c r="L103" s="12"/>
      <c r="M103" s="15"/>
      <c r="N103" s="16"/>
      <c r="O103" s="14"/>
      <c r="P103" s="12"/>
      <c r="Q103" s="12"/>
      <c r="R103" s="15"/>
      <c r="S103" s="12"/>
    </row>
    <row r="104" spans="1:19" ht="12.75">
      <c r="A104" s="27"/>
      <c r="B104" s="27"/>
      <c r="C104" s="14"/>
      <c r="D104" s="15"/>
      <c r="E104" s="16"/>
      <c r="F104" s="14"/>
      <c r="G104" s="12"/>
      <c r="H104" s="15" t="s">
        <v>36</v>
      </c>
      <c r="J104" s="61" t="s">
        <v>190</v>
      </c>
      <c r="K104" s="20"/>
      <c r="L104" s="14"/>
      <c r="M104" s="15"/>
      <c r="N104" s="16"/>
      <c r="O104" s="14"/>
      <c r="P104" s="12"/>
      <c r="Q104" s="12"/>
      <c r="R104" s="15"/>
      <c r="S104" s="12"/>
    </row>
  </sheetData>
  <sheetProtection/>
  <printOptions horizontalCentered="1"/>
  <pageMargins left="0.8267716535433072" right="0.8267716535433072" top="0.984251968503937" bottom="0.984251968503937" header="0.5118110236220472" footer="0.5118110236220472"/>
  <pageSetup firstPageNumber="1" useFirstPageNumber="1" horizontalDpi="300" verticalDpi="300" orientation="portrait" paperSize="9" scale="92" r:id="rId1"/>
  <headerFooter alignWithMargins="0">
    <oddHeader>&amp;C&amp;"Arial,Regular"&amp;9RPS Members Fastest Times</oddHeader>
    <oddFooter>&amp;L&amp;"Arial,Regular"&amp;8November 2014&amp;C&amp;"Arial,Regular"&amp;8&amp;P &amp;R&amp;"Arial,Regular"&amp;8Eurostar</oddFoot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</dc:creator>
  <cp:keywords/>
  <dc:description/>
  <cp:lastModifiedBy>admin</cp:lastModifiedBy>
  <cp:lastPrinted>2014-11-09T10:32:31Z</cp:lastPrinted>
  <dcterms:created xsi:type="dcterms:W3CDTF">1998-06-08T15:51:12Z</dcterms:created>
  <dcterms:modified xsi:type="dcterms:W3CDTF">2020-01-02T10:53:54Z</dcterms:modified>
  <cp:category/>
  <cp:version/>
  <cp:contentType/>
  <cp:contentStatus/>
</cp:coreProperties>
</file>